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<sst xmlns="http://schemas.openxmlformats.org/spreadsheetml/2006/main" count="650" uniqueCount="71">
  <si>
    <t>AMS Österreich, Arbeitsmarktforschung und Berufsinformation</t>
  </si>
  <si>
    <t>Sonderauswertung DWH-PST (10.10.2013, VM)</t>
  </si>
  <si>
    <t>Arbeitslose und SchulungsteilnehmerInnen nach Bundesländern, Jahresdurchschnitte 1993 - 2012</t>
  </si>
  <si>
    <t>Bestand</t>
  </si>
  <si>
    <t>Gesamtsumme (Arbeitslose und SchulungsteilnehmerInnen)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</si>
  <si>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</si>
  <si>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</si>
  <si>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</si>
  <si>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</si>
  <si>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</si>
  <si>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</si>
  <si>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</si>
  <si>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</si>
  <si>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</si>
  <si>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</si>
  <si>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</si>
  <si>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</si>
  <si>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</si>
  <si>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</si>
  <si>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</si>
  <si>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</si>
  <si>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</si>
  <si>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</si>
  <si>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</si>
  <si>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</si>
  <si>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Bgld</t>
  </si>
  <si>
    <t>Ktn</t>
  </si>
  <si>
    <t>NÖ</t>
  </si>
  <si>
    <t>OÖ</t>
  </si>
  <si>
    <t>Sbg</t>
  </si>
  <si>
    <t>Stmk</t>
  </si>
  <si>
    <t>Tirol</t>
  </si>
  <si>
    <t>Vbg</t>
  </si>
  <si>
    <t>Wien</t>
  </si>
  <si>
    <t>Österreich</t>
  </si>
  <si>
    <t>Q</t>
  </si>
  <si>
    <t>Offen</t>
  </si>
  <si>
    <t>SC-Schulung</t>
  </si>
  <si>
    <t>Kursanteil Bundesländer</t>
  </si>
  <si>
    <t>AL-arbeitslos</t>
  </si>
  <si>
    <t>Kursanteil</t>
  </si>
  <si>
    <t xml:space="preserve">§ 10 </t>
  </si>
  <si>
    <t>ohne</t>
  </si>
  <si>
    <t>§ 10</t>
  </si>
  <si>
    <t>mit</t>
  </si>
  <si>
    <t>§9- Sanktionen</t>
  </si>
  <si>
    <t>§10-Sanktionen</t>
  </si>
  <si>
    <t>§ 11</t>
  </si>
  <si>
    <t>§11-Sanktionen</t>
  </si>
  <si>
    <t>§49-Sanktionen</t>
  </si>
  <si>
    <t>Sanktion</t>
  </si>
  <si>
    <t>§ 49</t>
  </si>
  <si>
    <t>§ 9</t>
  </si>
  <si>
    <t>Alle</t>
  </si>
  <si>
    <t>Ö</t>
  </si>
  <si>
    <t>§ 10 oS</t>
  </si>
  <si>
    <t>Quote</t>
  </si>
  <si>
    <t>§ 11 oS</t>
  </si>
  <si>
    <t>§ 49 oS</t>
  </si>
  <si>
    <t>§ 9 oS</t>
  </si>
  <si>
    <t>§ 9 mS</t>
  </si>
  <si>
    <t>alle o.S.</t>
  </si>
  <si>
    <t>mit Schulung</t>
  </si>
  <si>
    <t>alle m.S.</t>
  </si>
  <si>
    <t>§10 mS</t>
  </si>
  <si>
    <t>ö</t>
  </si>
  <si>
    <t>Quote mit</t>
  </si>
  <si>
    <t>Schulung</t>
  </si>
  <si>
    <t>§ 11 mS</t>
  </si>
  <si>
    <t>§ 49 mS</t>
  </si>
  <si>
    <t>alle mS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</si>
</sst>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"/>
    <numFmt numFmtId="167" formatCode="0.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name val="AMS"/>
      <family val="2"/>
    </font>
    <font>
      <b/>
      <sz val="11"/>
      <color indexed="8"/>
      <name val="Calibri"/>
      <family val="2"/>
    </font>
    <font>
      <b/>
      <sz val="8"/>
      <color indexed="8"/>
      <name val="Andale WT"/>
      <family val="2"/>
    </font>
    <font>
      <sz val="8"/>
      <color indexed="8"/>
      <name val="Andale WT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8.45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top"/>
    </xf>
    <xf numFmtId="164" fontId="4" fillId="2" borderId="2" xfId="0" applyFont="1" applyFill="1" applyBorder="1" applyAlignment="1">
      <alignment vertical="top"/>
    </xf>
    <xf numFmtId="164" fontId="0" fillId="2" borderId="3" xfId="0" applyFill="1" applyBorder="1" applyAlignment="1">
      <alignment/>
    </xf>
    <xf numFmtId="164" fontId="5" fillId="2" borderId="3" xfId="0" applyFont="1" applyFill="1" applyBorder="1" applyAlignment="1">
      <alignment vertical="top"/>
    </xf>
    <xf numFmtId="164" fontId="5" fillId="2" borderId="4" xfId="0" applyFont="1" applyFill="1" applyBorder="1" applyAlignment="1">
      <alignment vertical="top"/>
    </xf>
    <xf numFmtId="164" fontId="5" fillId="2" borderId="5" xfId="0" applyFont="1" applyFill="1" applyBorder="1" applyAlignment="1">
      <alignment vertical="top"/>
    </xf>
    <xf numFmtId="165" fontId="5" fillId="0" borderId="1" xfId="0" applyNumberFormat="1" applyFont="1" applyBorder="1" applyAlignment="1">
      <alignment horizontal="right" vertical="top"/>
    </xf>
    <xf numFmtId="164" fontId="4" fillId="2" borderId="5" xfId="0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horizontal="right" vertical="top"/>
    </xf>
    <xf numFmtId="164" fontId="0" fillId="0" borderId="0" xfId="0" applyFont="1" applyAlignment="1">
      <alignment/>
    </xf>
    <xf numFmtId="164" fontId="0" fillId="2" borderId="4" xfId="0" applyFill="1" applyBorder="1" applyAlignment="1">
      <alignment/>
    </xf>
    <xf numFmtId="166" fontId="0" fillId="0" borderId="0" xfId="0" applyNumberFormat="1" applyAlignment="1">
      <alignment/>
    </xf>
    <xf numFmtId="165" fontId="0" fillId="3" borderId="7" xfId="0" applyNumberFormat="1" applyFont="1" applyFill="1" applyBorder="1" applyAlignment="1">
      <alignment horizontal="right" vertical="top"/>
    </xf>
    <xf numFmtId="165" fontId="6" fillId="3" borderId="8" xfId="0" applyNumberFormat="1" applyFont="1" applyFill="1" applyBorder="1" applyAlignment="1">
      <alignment horizontal="right" vertical="top"/>
    </xf>
    <xf numFmtId="165" fontId="0" fillId="0" borderId="7" xfId="0" applyNumberFormat="1" applyFont="1" applyFill="1" applyBorder="1" applyAlignment="1">
      <alignment horizontal="right" vertical="top"/>
    </xf>
    <xf numFmtId="165" fontId="6" fillId="0" borderId="7" xfId="0" applyNumberFormat="1" applyFont="1" applyFill="1" applyBorder="1" applyAlignment="1">
      <alignment horizontal="right" vertical="top"/>
    </xf>
    <xf numFmtId="167" fontId="0" fillId="0" borderId="0" xfId="0" applyNumberFormat="1" applyAlignment="1">
      <alignment/>
    </xf>
    <xf numFmtId="165" fontId="6" fillId="3" borderId="7" xfId="0" applyNumberFormat="1" applyFont="1" applyFill="1" applyBorder="1" applyAlignment="1">
      <alignment horizontal="right" vertical="top"/>
    </xf>
    <xf numFmtId="165" fontId="3" fillId="3" borderId="7" xfId="0" applyNumberFormat="1" applyFont="1" applyFill="1" applyBorder="1" applyAlignment="1">
      <alignment horizontal="right" vertical="top"/>
    </xf>
    <xf numFmtId="165" fontId="0" fillId="4" borderId="7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1F1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A2C4E0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50E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7"/>
          <c:w val="0.7812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Tabelle1!$J$230:$J$230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Tabelle1!$K$230:$V$230</c:f>
              <c:numCache/>
            </c:numRef>
          </c:val>
          <c:smooth val="0"/>
        </c:ser>
        <c:ser>
          <c:idx val="1"/>
          <c:order val="1"/>
          <c:tx>
            <c:strRef>
              <c:f>Tabelle1!$J$231:$J$231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Tabelle1!$K$231:$V$231</c:f>
              <c:numCache/>
            </c:numRef>
          </c:val>
          <c:smooth val="0"/>
        </c:ser>
        <c:ser>
          <c:idx val="2"/>
          <c:order val="2"/>
          <c:tx>
            <c:strRef>
              <c:f>Tabelle1!$J$232:$J$232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Tabelle1!$K$232:$V$232</c:f>
              <c:numCache/>
            </c:numRef>
          </c:val>
          <c:smooth val="0"/>
        </c:ser>
        <c:ser>
          <c:idx val="3"/>
          <c:order val="3"/>
          <c:tx>
            <c:strRef>
              <c:f>Tabelle1!$J$233:$J$233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Tabelle1!$K$233:$V$233</c:f>
              <c:numCache/>
            </c:numRef>
          </c:val>
          <c:smooth val="0"/>
        </c:ser>
        <c:ser>
          <c:idx val="4"/>
          <c:order val="4"/>
          <c:tx>
            <c:strRef>
              <c:f>Tabelle1!$J$234:$J$234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Tabelle1!$K$234:$V$234</c:f>
              <c:numCache/>
            </c:numRef>
          </c:val>
          <c:smooth val="0"/>
        </c:ser>
        <c:ser>
          <c:idx val="5"/>
          <c:order val="5"/>
          <c:tx>
            <c:strRef>
              <c:f>Tabelle1!$J$235:$J$235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Tabelle1!$K$235:$V$235</c:f>
              <c:numCache/>
            </c:numRef>
          </c:val>
          <c:smooth val="0"/>
        </c:ser>
        <c:ser>
          <c:idx val="6"/>
          <c:order val="6"/>
          <c:tx>
            <c:strRef>
              <c:f>Tabelle1!$J$236:$J$236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Tabelle1!$K$236:$V$236</c:f>
              <c:numCache/>
            </c:numRef>
          </c:val>
          <c:smooth val="0"/>
        </c:ser>
        <c:ser>
          <c:idx val="7"/>
          <c:order val="7"/>
          <c:tx>
            <c:strRef>
              <c:f>Tabelle1!$J$237:$J$237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Tabelle1!$K$237:$V$237</c:f>
              <c:numCache/>
            </c:numRef>
          </c:val>
          <c:smooth val="0"/>
        </c:ser>
        <c:ser>
          <c:idx val="8"/>
          <c:order val="8"/>
          <c:tx>
            <c:strRef>
              <c:f>Tabelle1!$J$238:$J$238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Tabelle1!$K$238:$V$238</c:f>
              <c:numCache/>
            </c:numRef>
          </c:val>
          <c:smooth val="0"/>
        </c:ser>
        <c:ser>
          <c:idx val="9"/>
          <c:order val="9"/>
          <c:tx>
            <c:strRef>
              <c:f>Tabelle1!$J$239:$J$239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Tabelle1!$K$229:$V$229</c:f>
              <c:numCache/>
            </c:numRef>
          </c:cat>
          <c:val>
            <c:numRef>
              <c:f>Tabelle1!$K$239:$V$239</c:f>
              <c:numCache/>
            </c:numRef>
          </c:val>
          <c:smooth val="0"/>
        </c:ser>
        <c:marker val="1"/>
        <c:axId val="31116584"/>
        <c:axId val="11613801"/>
      </c:lineChart>
      <c:date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13801"/>
        <c:crossesAt val="0"/>
        <c:auto val="0"/>
        <c:noMultiLvlLbl val="0"/>
      </c:dateAx>
      <c:valAx>
        <c:axId val="11613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1658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158"/>
          <c:w val="0.11425"/>
          <c:h val="0.6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6625"/>
          <c:w val="0.782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Tabelle1!$Y$168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Tabelle1!$Z$168:$AK$168</c:f>
              <c:numCache/>
            </c:numRef>
          </c:val>
          <c:smooth val="0"/>
        </c:ser>
        <c:ser>
          <c:idx val="1"/>
          <c:order val="1"/>
          <c:tx>
            <c:strRef>
              <c:f>Tabelle1!$Y$169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Tabelle1!$Z$169:$AK$169</c:f>
              <c:numCache/>
            </c:numRef>
          </c:val>
          <c:smooth val="0"/>
        </c:ser>
        <c:ser>
          <c:idx val="2"/>
          <c:order val="2"/>
          <c:tx>
            <c:strRef>
              <c:f>Tabelle1!$Y$170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Tabelle1!$Z$170:$AK$170</c:f>
              <c:numCache/>
            </c:numRef>
          </c:val>
          <c:smooth val="0"/>
        </c:ser>
        <c:ser>
          <c:idx val="3"/>
          <c:order val="3"/>
          <c:tx>
            <c:strRef>
              <c:f>Tabelle1!$Y$171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Tabelle1!$Z$171:$AK$171</c:f>
              <c:numCache/>
            </c:numRef>
          </c:val>
          <c:smooth val="0"/>
        </c:ser>
        <c:ser>
          <c:idx val="4"/>
          <c:order val="4"/>
          <c:tx>
            <c:strRef>
              <c:f>Tabelle1!$Y$172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Tabelle1!$Z$172:$AK$172</c:f>
              <c:numCache/>
            </c:numRef>
          </c:val>
          <c:smooth val="0"/>
        </c:ser>
        <c:ser>
          <c:idx val="5"/>
          <c:order val="5"/>
          <c:tx>
            <c:strRef>
              <c:f>Tabelle1!$Y$173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Tabelle1!$Z$173:$AK$173</c:f>
              <c:numCache/>
            </c:numRef>
          </c:val>
          <c:smooth val="0"/>
        </c:ser>
        <c:ser>
          <c:idx val="6"/>
          <c:order val="6"/>
          <c:tx>
            <c:strRef>
              <c:f>Tabelle1!$Y$174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Tabelle1!$Z$174:$AK$174</c:f>
              <c:numCache/>
            </c:numRef>
          </c:val>
          <c:smooth val="0"/>
        </c:ser>
        <c:ser>
          <c:idx val="7"/>
          <c:order val="7"/>
          <c:tx>
            <c:strRef>
              <c:f>Tabelle1!$Y$175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Tabelle1!$Z$175:$AK$175</c:f>
              <c:numCache/>
            </c:numRef>
          </c:val>
          <c:smooth val="0"/>
        </c:ser>
        <c:ser>
          <c:idx val="8"/>
          <c:order val="8"/>
          <c:tx>
            <c:strRef>
              <c:f>Tabelle1!$Y$176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Tabelle1!$Z$176:$AK$176</c:f>
              <c:numCache/>
            </c:numRef>
          </c:val>
          <c:smooth val="0"/>
        </c:ser>
        <c:ser>
          <c:idx val="9"/>
          <c:order val="9"/>
          <c:tx>
            <c:strRef>
              <c:f>Tabelle1!$Y$177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Tabelle1!$Z$167:$AK$167</c:f>
              <c:numCache/>
            </c:numRef>
          </c:cat>
          <c:val>
            <c:numRef>
              <c:f>Tabelle1!$Z$177:$AK$177</c:f>
              <c:numCache/>
            </c:numRef>
          </c:val>
          <c:smooth val="0"/>
        </c:ser>
        <c:marker val="1"/>
        <c:axId val="57190018"/>
        <c:axId val="44948115"/>
      </c:lineChart>
      <c:date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48115"/>
        <c:crossesAt val="0"/>
        <c:auto val="0"/>
        <c:noMultiLvlLbl val="0"/>
      </c:dateAx>
      <c:valAx>
        <c:axId val="44948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9001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15175"/>
          <c:w val="0.11475"/>
          <c:h val="0.6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Arbeitslose je offene Stelle</a:t>
            </a:r>
          </a:p>
        </c:rich>
      </c:tx>
      <c:layout>
        <c:manualLayout>
          <c:xMode val="factor"/>
          <c:yMode val="factor"/>
          <c:x val="-0.022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75"/>
          <c:y val="0.54025"/>
          <c:w val="0.59675"/>
          <c:h val="0.4555"/>
        </c:manualLayout>
      </c:layout>
      <c:lineChart>
        <c:grouping val="standard"/>
        <c:varyColors val="0"/>
        <c:ser>
          <c:idx val="0"/>
          <c:order val="0"/>
          <c:tx>
            <c:strRef>
              <c:f>Tabelle1!$M$19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Tabelle1!$N$18:$V$18</c:f>
              <c:strCache/>
            </c:strRef>
          </c:cat>
          <c:val>
            <c:numRef>
              <c:f>Tabelle1!$N$19:$V$19</c:f>
              <c:numCache/>
            </c:numRef>
          </c:val>
          <c:smooth val="0"/>
        </c:ser>
        <c:marker val="1"/>
        <c:axId val="1879852"/>
        <c:axId val="16918669"/>
      </c:lineChart>
      <c:date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18669"/>
        <c:crossesAt val="0"/>
        <c:auto val="0"/>
        <c:noMultiLvlLbl val="0"/>
      </c:dateAx>
      <c:valAx>
        <c:axId val="16918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985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4475"/>
          <c:y val="0.6665"/>
          <c:w val="0.09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</a:t>
            </a:r>
          </a:p>
        </c:rich>
      </c:tx>
      <c:layout>
        <c:manualLayout>
          <c:xMode val="factor"/>
          <c:yMode val="factor"/>
          <c:x val="-0.012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"/>
          <c:y val="0.527"/>
          <c:w val="0.59575"/>
          <c:h val="0.463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Tabelle1!$M$19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Tabelle1!$N$18:$V$18</c:f>
              <c:strCache/>
            </c:strRef>
          </c:cat>
          <c:val>
            <c:numRef>
              <c:f>Tabelle1!$N$19:$V$19</c:f>
              <c:numCache/>
            </c:numRef>
          </c:val>
          <c:smooth val="0"/>
        </c:ser>
        <c:marker val="1"/>
        <c:axId val="18050294"/>
        <c:axId val="28234919"/>
      </c:lineChart>
      <c:date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34919"/>
        <c:crossesAt val="0"/>
        <c:auto val="0"/>
        <c:noMultiLvlLbl val="0"/>
      </c:dateAx>
      <c:valAx>
        <c:axId val="28234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5029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656"/>
          <c:w val="0.0892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Offen</a:t>
            </a:r>
          </a:p>
        </c:rich>
      </c:tx>
      <c:layout>
        <c:manualLayout>
          <c:xMode val="factor"/>
          <c:yMode val="factor"/>
          <c:x val="-0.016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54775"/>
          <c:w val="0.65025"/>
          <c:h val="0.451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Tabelle1!$M$20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Tabelle1!$N$18:$V$18</c:f>
              <c:strCache/>
            </c:strRef>
          </c:cat>
          <c:val>
            <c:numRef>
              <c:f>Tabelle1!$N$20:$V$20</c:f>
              <c:numCache/>
            </c:numRef>
          </c:val>
          <c:smooth val="0"/>
        </c:ser>
        <c:marker val="1"/>
        <c:axId val="52787680"/>
        <c:axId val="5327073"/>
      </c:lineChart>
      <c:date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7073"/>
        <c:crossesAt val="0"/>
        <c:auto val="0"/>
        <c:noMultiLvlLbl val="0"/>
      </c:dateAx>
      <c:valAx>
        <c:axId val="5327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8768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035"/>
          <c:y val="0.675"/>
          <c:w val="0.1367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065"/>
          <c:w val="0.7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Tabelle1!$Z$64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Tabelle1!$AA$63:$AL$63</c:f>
              <c:numCache/>
            </c:numRef>
          </c:cat>
          <c:val>
            <c:numRef>
              <c:f>Tabelle1!$AA$64:$AL$64</c:f>
              <c:numCache/>
            </c:numRef>
          </c:val>
          <c:smooth val="0"/>
        </c:ser>
        <c:ser>
          <c:idx val="1"/>
          <c:order val="1"/>
          <c:tx>
            <c:strRef>
              <c:f>Tabelle1!$Z$65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Tabelle1!$AA$63:$AL$63</c:f>
              <c:numCache/>
            </c:numRef>
          </c:cat>
          <c:val>
            <c:numRef>
              <c:f>Tabelle1!$AA$65:$AL$65</c:f>
              <c:numCache/>
            </c:numRef>
          </c:val>
          <c:smooth val="0"/>
        </c:ser>
        <c:ser>
          <c:idx val="2"/>
          <c:order val="2"/>
          <c:tx>
            <c:strRef>
              <c:f>Tabelle1!$Z$66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Tabelle1!$AA$63:$AL$63</c:f>
              <c:numCache/>
            </c:numRef>
          </c:cat>
          <c:val>
            <c:numRef>
              <c:f>Tabelle1!$AA$66:$AL$66</c:f>
              <c:numCache/>
            </c:numRef>
          </c:val>
          <c:smooth val="0"/>
        </c:ser>
        <c:ser>
          <c:idx val="3"/>
          <c:order val="3"/>
          <c:tx>
            <c:strRef>
              <c:f>Tabelle1!$Z$67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Tabelle1!$AA$63:$AL$63</c:f>
              <c:numCache/>
            </c:numRef>
          </c:cat>
          <c:val>
            <c:numRef>
              <c:f>Tabelle1!$AA$67:$AL$67</c:f>
              <c:numCache/>
            </c:numRef>
          </c:val>
          <c:smooth val="0"/>
        </c:ser>
        <c:ser>
          <c:idx val="4"/>
          <c:order val="4"/>
          <c:tx>
            <c:strRef>
              <c:f>Tabelle1!$Z$68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Tabelle1!$AA$63:$AL$63</c:f>
              <c:numCache/>
            </c:numRef>
          </c:cat>
          <c:val>
            <c:numRef>
              <c:f>Tabelle1!$AA$68:$AL$68</c:f>
              <c:numCache/>
            </c:numRef>
          </c:val>
          <c:smooth val="0"/>
        </c:ser>
        <c:ser>
          <c:idx val="5"/>
          <c:order val="5"/>
          <c:tx>
            <c:strRef>
              <c:f>Tabelle1!$Z$69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Tabelle1!$AA$63:$AL$63</c:f>
              <c:numCache/>
            </c:numRef>
          </c:cat>
          <c:val>
            <c:numRef>
              <c:f>Tabelle1!$AA$69:$AL$69</c:f>
              <c:numCache/>
            </c:numRef>
          </c:val>
          <c:smooth val="0"/>
        </c:ser>
        <c:ser>
          <c:idx val="6"/>
          <c:order val="6"/>
          <c:tx>
            <c:strRef>
              <c:f>Tabelle1!$Z$70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Tabelle1!$AA$63:$AL$63</c:f>
              <c:numCache/>
            </c:numRef>
          </c:cat>
          <c:val>
            <c:numRef>
              <c:f>Tabelle1!$AA$70:$AL$70</c:f>
              <c:numCache/>
            </c:numRef>
          </c:val>
          <c:smooth val="0"/>
        </c:ser>
        <c:ser>
          <c:idx val="7"/>
          <c:order val="7"/>
          <c:tx>
            <c:strRef>
              <c:f>Tabelle1!$Z$71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Tabelle1!$AA$63:$AL$63</c:f>
              <c:numCache/>
            </c:numRef>
          </c:cat>
          <c:val>
            <c:numRef>
              <c:f>Tabelle1!$AA$71:$AL$71</c:f>
              <c:numCache/>
            </c:numRef>
          </c:val>
          <c:smooth val="0"/>
        </c:ser>
        <c:ser>
          <c:idx val="8"/>
          <c:order val="8"/>
          <c:tx>
            <c:strRef>
              <c:f>Tabelle1!$Z$72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Tabelle1!$AA$63:$AL$63</c:f>
              <c:numCache/>
            </c:numRef>
          </c:cat>
          <c:val>
            <c:numRef>
              <c:f>Tabelle1!$AA$72:$AL$72</c:f>
              <c:numCache/>
            </c:numRef>
          </c:val>
          <c:smooth val="0"/>
        </c:ser>
        <c:marker val="1"/>
        <c:axId val="47943658"/>
        <c:axId val="28839739"/>
      </c:lineChart>
      <c:date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39739"/>
        <c:crossesAt val="0"/>
        <c:auto val="0"/>
        <c:noMultiLvlLbl val="0"/>
      </c:dateAx>
      <c:valAx>
        <c:axId val="28839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4365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097"/>
          <c:w val="0.13125"/>
          <c:h val="0.7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675"/>
          <c:w val="0.79975"/>
          <c:h val="0.992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Tabelle1!$Z$74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Tabelle1!$AA$73:$AL$73</c:f>
              <c:numCache/>
            </c:numRef>
          </c:cat>
          <c:val>
            <c:numRef>
              <c:f>Tabelle1!$AA$74:$AL$74</c:f>
              <c:numCache/>
            </c:numRef>
          </c:val>
          <c:smooth val="0"/>
        </c:ser>
        <c:ser>
          <c:idx val="1"/>
          <c:order val="1"/>
          <c:tx>
            <c:strRef>
              <c:f>Tabelle1!$Z$75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Tabelle1!$AA$73:$AL$73</c:f>
              <c:numCache/>
            </c:numRef>
          </c:cat>
          <c:val>
            <c:numRef>
              <c:f>Tabelle1!$AA$75:$AL$75</c:f>
              <c:numCache/>
            </c:numRef>
          </c:val>
          <c:smooth val="0"/>
        </c:ser>
        <c:ser>
          <c:idx val="2"/>
          <c:order val="2"/>
          <c:tx>
            <c:strRef>
              <c:f>Tabelle1!$Z$76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Tabelle1!$AA$73:$AL$73</c:f>
              <c:numCache/>
            </c:numRef>
          </c:cat>
          <c:val>
            <c:numRef>
              <c:f>Tabelle1!$AA$76:$AL$76</c:f>
              <c:numCache/>
            </c:numRef>
          </c:val>
          <c:smooth val="0"/>
        </c:ser>
        <c:ser>
          <c:idx val="3"/>
          <c:order val="3"/>
          <c:tx>
            <c:strRef>
              <c:f>Tabelle1!$Z$77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Tabelle1!$AA$73:$AL$73</c:f>
              <c:numCache/>
            </c:numRef>
          </c:cat>
          <c:val>
            <c:numRef>
              <c:f>Tabelle1!$AA$77:$AL$77</c:f>
              <c:numCache/>
            </c:numRef>
          </c:val>
          <c:smooth val="0"/>
        </c:ser>
        <c:ser>
          <c:idx val="4"/>
          <c:order val="4"/>
          <c:tx>
            <c:strRef>
              <c:f>Tabelle1!$Z$78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Tabelle1!$AA$73:$AL$73</c:f>
              <c:numCache/>
            </c:numRef>
          </c:cat>
          <c:val>
            <c:numRef>
              <c:f>Tabelle1!$AA$78:$AL$78</c:f>
              <c:numCache/>
            </c:numRef>
          </c:val>
          <c:smooth val="0"/>
        </c:ser>
        <c:ser>
          <c:idx val="5"/>
          <c:order val="5"/>
          <c:tx>
            <c:strRef>
              <c:f>Tabelle1!$Z$79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Tabelle1!$AA$73:$AL$73</c:f>
              <c:numCache/>
            </c:numRef>
          </c:cat>
          <c:val>
            <c:numRef>
              <c:f>Tabelle1!$AA$79:$AL$79</c:f>
              <c:numCache/>
            </c:numRef>
          </c:val>
          <c:smooth val="0"/>
        </c:ser>
        <c:ser>
          <c:idx val="6"/>
          <c:order val="6"/>
          <c:tx>
            <c:strRef>
              <c:f>Tabelle1!$Z$80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Tabelle1!$AA$73:$AL$73</c:f>
              <c:numCache/>
            </c:numRef>
          </c:cat>
          <c:val>
            <c:numRef>
              <c:f>Tabelle1!$AA$80:$AL$80</c:f>
              <c:numCache/>
            </c:numRef>
          </c:val>
          <c:smooth val="0"/>
        </c:ser>
        <c:ser>
          <c:idx val="7"/>
          <c:order val="7"/>
          <c:tx>
            <c:strRef>
              <c:f>Tabelle1!$Z$81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Tabelle1!$AA$73:$AL$73</c:f>
              <c:numCache/>
            </c:numRef>
          </c:cat>
          <c:val>
            <c:numRef>
              <c:f>Tabelle1!$AA$81:$AL$81</c:f>
              <c:numCache/>
            </c:numRef>
          </c:val>
          <c:smooth val="0"/>
        </c:ser>
        <c:ser>
          <c:idx val="8"/>
          <c:order val="8"/>
          <c:tx>
            <c:strRef>
              <c:f>Tabelle1!$Z$82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Tabelle1!$AA$73:$AL$73</c:f>
              <c:numCache/>
            </c:numRef>
          </c:cat>
          <c:val>
            <c:numRef>
              <c:f>Tabelle1!$AA$82:$AL$82</c:f>
              <c:numCache/>
            </c:numRef>
          </c:val>
          <c:smooth val="0"/>
        </c:ser>
        <c:marker val="1"/>
        <c:axId val="58231060"/>
        <c:axId val="54317493"/>
      </c:lineChart>
      <c:date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17493"/>
        <c:crossesAt val="0"/>
        <c:auto val="0"/>
        <c:noMultiLvlLbl val="0"/>
      </c:dateAx>
      <c:valAx>
        <c:axId val="54317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106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19"/>
          <c:y val="0.10025"/>
          <c:w val="0.13175"/>
          <c:h val="0.7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06"/>
          <c:w val="0.7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Tabelle1!$Z$84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Tabelle1!$AA$83:$AL$83</c:f>
              <c:numCache/>
            </c:numRef>
          </c:cat>
          <c:val>
            <c:numRef>
              <c:f>Tabelle1!$AA$84:$AL$84</c:f>
              <c:numCache/>
            </c:numRef>
          </c:val>
          <c:smooth val="0"/>
        </c:ser>
        <c:ser>
          <c:idx val="1"/>
          <c:order val="1"/>
          <c:tx>
            <c:strRef>
              <c:f>Tabelle1!$Z$85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Tabelle1!$AA$83:$AL$83</c:f>
              <c:numCache/>
            </c:numRef>
          </c:cat>
          <c:val>
            <c:numRef>
              <c:f>Tabelle1!$AA$85:$AL$85</c:f>
              <c:numCache/>
            </c:numRef>
          </c:val>
          <c:smooth val="0"/>
        </c:ser>
        <c:ser>
          <c:idx val="2"/>
          <c:order val="2"/>
          <c:tx>
            <c:strRef>
              <c:f>Tabelle1!$Z$86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Tabelle1!$AA$83:$AL$83</c:f>
              <c:numCache/>
            </c:numRef>
          </c:cat>
          <c:val>
            <c:numRef>
              <c:f>Tabelle1!$AA$86:$AL$86</c:f>
              <c:numCache/>
            </c:numRef>
          </c:val>
          <c:smooth val="0"/>
        </c:ser>
        <c:ser>
          <c:idx val="3"/>
          <c:order val="3"/>
          <c:tx>
            <c:strRef>
              <c:f>Tabelle1!$Z$87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Tabelle1!$AA$83:$AL$83</c:f>
              <c:numCache/>
            </c:numRef>
          </c:cat>
          <c:val>
            <c:numRef>
              <c:f>Tabelle1!$AA$87:$AL$87</c:f>
              <c:numCache/>
            </c:numRef>
          </c:val>
          <c:smooth val="0"/>
        </c:ser>
        <c:ser>
          <c:idx val="4"/>
          <c:order val="4"/>
          <c:tx>
            <c:strRef>
              <c:f>Tabelle1!$Z$88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Tabelle1!$AA$83:$AL$83</c:f>
              <c:numCache/>
            </c:numRef>
          </c:cat>
          <c:val>
            <c:numRef>
              <c:f>Tabelle1!$AA$88:$AL$88</c:f>
              <c:numCache/>
            </c:numRef>
          </c:val>
          <c:smooth val="0"/>
        </c:ser>
        <c:ser>
          <c:idx val="5"/>
          <c:order val="5"/>
          <c:tx>
            <c:strRef>
              <c:f>Tabelle1!$Z$89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Tabelle1!$AA$83:$AL$83</c:f>
              <c:numCache/>
            </c:numRef>
          </c:cat>
          <c:val>
            <c:numRef>
              <c:f>Tabelle1!$AA$89:$AL$89</c:f>
              <c:numCache/>
            </c:numRef>
          </c:val>
          <c:smooth val="0"/>
        </c:ser>
        <c:ser>
          <c:idx val="6"/>
          <c:order val="6"/>
          <c:tx>
            <c:strRef>
              <c:f>Tabelle1!$Z$90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Tabelle1!$AA$83:$AL$83</c:f>
              <c:numCache/>
            </c:numRef>
          </c:cat>
          <c:val>
            <c:numRef>
              <c:f>Tabelle1!$AA$90:$AL$90</c:f>
              <c:numCache/>
            </c:numRef>
          </c:val>
          <c:smooth val="0"/>
        </c:ser>
        <c:ser>
          <c:idx val="7"/>
          <c:order val="7"/>
          <c:tx>
            <c:strRef>
              <c:f>Tabelle1!$Z$91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Tabelle1!$AA$83:$AL$83</c:f>
              <c:numCache/>
            </c:numRef>
          </c:cat>
          <c:val>
            <c:numRef>
              <c:f>Tabelle1!$AA$91:$AL$91</c:f>
              <c:numCache/>
            </c:numRef>
          </c:val>
          <c:smooth val="0"/>
        </c:ser>
        <c:ser>
          <c:idx val="8"/>
          <c:order val="8"/>
          <c:tx>
            <c:strRef>
              <c:f>Tabelle1!$Z$92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Tabelle1!$AA$83:$AL$83</c:f>
              <c:numCache/>
            </c:numRef>
          </c:cat>
          <c:val>
            <c:numRef>
              <c:f>Tabelle1!$AA$92:$AL$92</c:f>
              <c:numCache/>
            </c:numRef>
          </c:val>
          <c:smooth val="0"/>
        </c:ser>
        <c:marker val="1"/>
        <c:axId val="19095390"/>
        <c:axId val="37640783"/>
      </c:lineChart>
      <c:date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40783"/>
        <c:crossesAt val="0"/>
        <c:auto val="0"/>
        <c:noMultiLvlLbl val="0"/>
      </c:dateAx>
      <c:valAx>
        <c:axId val="37640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539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097"/>
          <c:w val="0.13125"/>
          <c:h val="0.7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675"/>
          <c:w val="0.76075"/>
          <c:h val="0.992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Tabelle1!$Y$94:$Z$94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Tabelle1!$AA$93:$AL$93</c:f>
              <c:numCache/>
            </c:numRef>
          </c:cat>
          <c:val>
            <c:numRef>
              <c:f>Tabelle1!$AA$94:$AL$94</c:f>
              <c:numCache/>
            </c:numRef>
          </c:val>
          <c:smooth val="0"/>
        </c:ser>
        <c:ser>
          <c:idx val="1"/>
          <c:order val="1"/>
          <c:tx>
            <c:strRef>
              <c:f>Tabelle1!$Y$95:$Z$95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Tabelle1!$AA$93:$AL$93</c:f>
              <c:numCache/>
            </c:numRef>
          </c:cat>
          <c:val>
            <c:numRef>
              <c:f>Tabelle1!$AA$95:$AL$95</c:f>
              <c:numCache/>
            </c:numRef>
          </c:val>
          <c:smooth val="0"/>
        </c:ser>
        <c:ser>
          <c:idx val="2"/>
          <c:order val="2"/>
          <c:tx>
            <c:strRef>
              <c:f>Tabelle1!$Y$96:$Z$96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Tabelle1!$AA$93:$AL$93</c:f>
              <c:numCache/>
            </c:numRef>
          </c:cat>
          <c:val>
            <c:numRef>
              <c:f>Tabelle1!$AA$96:$AL$96</c:f>
              <c:numCache/>
            </c:numRef>
          </c:val>
          <c:smooth val="0"/>
        </c:ser>
        <c:ser>
          <c:idx val="3"/>
          <c:order val="3"/>
          <c:tx>
            <c:strRef>
              <c:f>Tabelle1!$Y$97:$Z$97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Tabelle1!$AA$93:$AL$93</c:f>
              <c:numCache/>
            </c:numRef>
          </c:cat>
          <c:val>
            <c:numRef>
              <c:f>Tabelle1!$AA$97:$AL$97</c:f>
              <c:numCache/>
            </c:numRef>
          </c:val>
          <c:smooth val="0"/>
        </c:ser>
        <c:ser>
          <c:idx val="4"/>
          <c:order val="4"/>
          <c:tx>
            <c:strRef>
              <c:f>Tabelle1!$Y$98:$Z$98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Tabelle1!$AA$93:$AL$93</c:f>
              <c:numCache/>
            </c:numRef>
          </c:cat>
          <c:val>
            <c:numRef>
              <c:f>Tabelle1!$AA$98:$AL$98</c:f>
              <c:numCache/>
            </c:numRef>
          </c:val>
          <c:smooth val="0"/>
        </c:ser>
        <c:ser>
          <c:idx val="5"/>
          <c:order val="5"/>
          <c:tx>
            <c:strRef>
              <c:f>Tabelle1!$Y$99:$Z$99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Tabelle1!$AA$93:$AL$93</c:f>
              <c:numCache/>
            </c:numRef>
          </c:cat>
          <c:val>
            <c:numRef>
              <c:f>Tabelle1!$AA$99:$AL$99</c:f>
              <c:numCache/>
            </c:numRef>
          </c:val>
          <c:smooth val="0"/>
        </c:ser>
        <c:ser>
          <c:idx val="6"/>
          <c:order val="6"/>
          <c:tx>
            <c:strRef>
              <c:f>Tabelle1!$Y$100:$Z$100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Tabelle1!$AA$93:$AL$93</c:f>
              <c:numCache/>
            </c:numRef>
          </c:cat>
          <c:val>
            <c:numRef>
              <c:f>Tabelle1!$AA$100:$AL$100</c:f>
              <c:numCache/>
            </c:numRef>
          </c:val>
          <c:smooth val="0"/>
        </c:ser>
        <c:ser>
          <c:idx val="7"/>
          <c:order val="7"/>
          <c:tx>
            <c:strRef>
              <c:f>Tabelle1!$Y$101:$Z$101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Tabelle1!$AA$93:$AL$93</c:f>
              <c:numCache/>
            </c:numRef>
          </c:cat>
          <c:val>
            <c:numRef>
              <c:f>Tabelle1!$AA$101:$AL$101</c:f>
              <c:numCache/>
            </c:numRef>
          </c:val>
          <c:smooth val="0"/>
        </c:ser>
        <c:ser>
          <c:idx val="8"/>
          <c:order val="8"/>
          <c:tx>
            <c:strRef>
              <c:f>Tabelle1!$Y$102:$Z$102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Tabelle1!$AA$93:$AL$93</c:f>
              <c:numCache/>
            </c:numRef>
          </c:cat>
          <c:val>
            <c:numRef>
              <c:f>Tabelle1!$AA$102:$AL$102</c:f>
              <c:numCache/>
            </c:numRef>
          </c:val>
          <c:smooth val="0"/>
        </c:ser>
        <c:marker val="1"/>
        <c:axId val="3222728"/>
        <c:axId val="29004553"/>
      </c:lineChart>
      <c:date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04553"/>
        <c:crossesAt val="0"/>
        <c:auto val="0"/>
        <c:noMultiLvlLbl val="0"/>
      </c:dateAx>
      <c:valAx>
        <c:axId val="29004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272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10025"/>
          <c:w val="0.17025"/>
          <c:h val="0.7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025"/>
          <c:w val="0.79975"/>
          <c:h val="0.988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Tabelle1!$Z$104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Tabelle1!$AA$103:$AL$103</c:f>
              <c:numCache/>
            </c:numRef>
          </c:cat>
          <c:val>
            <c:numRef>
              <c:f>Tabelle1!$AA$104:$AL$104</c:f>
              <c:numCache/>
            </c:numRef>
          </c:val>
          <c:smooth val="0"/>
        </c:ser>
        <c:ser>
          <c:idx val="1"/>
          <c:order val="1"/>
          <c:tx>
            <c:strRef>
              <c:f>Tabelle1!$Z$105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Tabelle1!$AA$103:$AL$103</c:f>
              <c:numCache/>
            </c:numRef>
          </c:cat>
          <c:val>
            <c:numRef>
              <c:f>Tabelle1!$AA$105:$AL$105</c:f>
              <c:numCache/>
            </c:numRef>
          </c:val>
          <c:smooth val="0"/>
        </c:ser>
        <c:ser>
          <c:idx val="2"/>
          <c:order val="2"/>
          <c:tx>
            <c:strRef>
              <c:f>Tabelle1!$Z$106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Tabelle1!$AA$103:$AL$103</c:f>
              <c:numCache/>
            </c:numRef>
          </c:cat>
          <c:val>
            <c:numRef>
              <c:f>Tabelle1!$AA$106:$AL$106</c:f>
              <c:numCache/>
            </c:numRef>
          </c:val>
          <c:smooth val="0"/>
        </c:ser>
        <c:ser>
          <c:idx val="3"/>
          <c:order val="3"/>
          <c:tx>
            <c:strRef>
              <c:f>Tabelle1!$Z$107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Tabelle1!$AA$103:$AL$103</c:f>
              <c:numCache/>
            </c:numRef>
          </c:cat>
          <c:val>
            <c:numRef>
              <c:f>Tabelle1!$AA$107:$AL$107</c:f>
              <c:numCache/>
            </c:numRef>
          </c:val>
          <c:smooth val="0"/>
        </c:ser>
        <c:ser>
          <c:idx val="4"/>
          <c:order val="4"/>
          <c:tx>
            <c:strRef>
              <c:f>Tabelle1!$Z$108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Tabelle1!$AA$103:$AL$103</c:f>
              <c:numCache/>
            </c:numRef>
          </c:cat>
          <c:val>
            <c:numRef>
              <c:f>Tabelle1!$AA$108:$AL$108</c:f>
              <c:numCache/>
            </c:numRef>
          </c:val>
          <c:smooth val="0"/>
        </c:ser>
        <c:ser>
          <c:idx val="5"/>
          <c:order val="5"/>
          <c:tx>
            <c:strRef>
              <c:f>Tabelle1!$Z$109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Tabelle1!$AA$103:$AL$103</c:f>
              <c:numCache/>
            </c:numRef>
          </c:cat>
          <c:val>
            <c:numRef>
              <c:f>Tabelle1!$AA$109:$AL$109</c:f>
              <c:numCache/>
            </c:numRef>
          </c:val>
          <c:smooth val="0"/>
        </c:ser>
        <c:ser>
          <c:idx val="6"/>
          <c:order val="6"/>
          <c:tx>
            <c:strRef>
              <c:f>Tabelle1!$Z$110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Tabelle1!$AA$103:$AL$103</c:f>
              <c:numCache/>
            </c:numRef>
          </c:cat>
          <c:val>
            <c:numRef>
              <c:f>Tabelle1!$AA$110:$AL$110</c:f>
              <c:numCache/>
            </c:numRef>
          </c:val>
          <c:smooth val="0"/>
        </c:ser>
        <c:ser>
          <c:idx val="7"/>
          <c:order val="7"/>
          <c:tx>
            <c:strRef>
              <c:f>Tabelle1!$Z$111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Tabelle1!$AA$103:$AL$103</c:f>
              <c:numCache/>
            </c:numRef>
          </c:cat>
          <c:val>
            <c:numRef>
              <c:f>Tabelle1!$AA$111:$AL$111</c:f>
              <c:numCache/>
            </c:numRef>
          </c:val>
          <c:smooth val="0"/>
        </c:ser>
        <c:ser>
          <c:idx val="8"/>
          <c:order val="8"/>
          <c:tx>
            <c:strRef>
              <c:f>Tabelle1!$Z$112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Tabelle1!$AA$103:$AL$103</c:f>
              <c:numCache/>
            </c:numRef>
          </c:cat>
          <c:val>
            <c:numRef>
              <c:f>Tabelle1!$AA$112:$AL$112</c:f>
              <c:numCache/>
            </c:numRef>
          </c:val>
          <c:smooth val="0"/>
        </c:ser>
        <c:marker val="1"/>
        <c:axId val="59714386"/>
        <c:axId val="558563"/>
      </c:lineChart>
      <c:date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563"/>
        <c:crossesAt val="0"/>
        <c:auto val="0"/>
        <c:noMultiLvlLbl val="0"/>
      </c:dateAx>
      <c:valAx>
        <c:axId val="558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1438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03"/>
          <c:y val="0.09625"/>
          <c:w val="0.14825"/>
          <c:h val="0.7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"/>
          <c:w val="0.783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Tabelle1!$B$51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Tabelle1!$C$51:$V$51</c:f>
              <c:numCache/>
            </c:numRef>
          </c:val>
          <c:smooth val="0"/>
        </c:ser>
        <c:ser>
          <c:idx val="1"/>
          <c:order val="1"/>
          <c:tx>
            <c:strRef>
              <c:f>Tabelle1!$B$52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Tabelle1!$C$52:$V$52</c:f>
              <c:numCache/>
            </c:numRef>
          </c:val>
          <c:smooth val="0"/>
        </c:ser>
        <c:ser>
          <c:idx val="2"/>
          <c:order val="2"/>
          <c:tx>
            <c:strRef>
              <c:f>Tabelle1!$B$53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Tabelle1!$C$53:$V$53</c:f>
              <c:numCache/>
            </c:numRef>
          </c:val>
          <c:smooth val="0"/>
        </c:ser>
        <c:ser>
          <c:idx val="3"/>
          <c:order val="3"/>
          <c:tx>
            <c:strRef>
              <c:f>Tabelle1!$B$54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Tabelle1!$C$54:$V$54</c:f>
              <c:numCache/>
            </c:numRef>
          </c:val>
          <c:smooth val="0"/>
        </c:ser>
        <c:ser>
          <c:idx val="4"/>
          <c:order val="4"/>
          <c:tx>
            <c:strRef>
              <c:f>Tabelle1!$B$55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7E0021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Tabelle1!$C$55:$V$55</c:f>
              <c:numCache/>
            </c:numRef>
          </c:val>
          <c:smooth val="0"/>
        </c:ser>
        <c:ser>
          <c:idx val="5"/>
          <c:order val="5"/>
          <c:tx>
            <c:strRef>
              <c:f>Tabelle1!$B$56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3CAFF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Tabelle1!$C$56:$V$56</c:f>
              <c:numCache/>
            </c:numRef>
          </c:val>
          <c:smooth val="0"/>
        </c:ser>
        <c:ser>
          <c:idx val="6"/>
          <c:order val="6"/>
          <c:tx>
            <c:strRef>
              <c:f>Tabelle1!$B$57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314004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Tabelle1!$C$57:$V$57</c:f>
              <c:numCache/>
            </c:numRef>
          </c:val>
          <c:smooth val="0"/>
        </c:ser>
        <c:ser>
          <c:idx val="7"/>
          <c:order val="7"/>
          <c:tx>
            <c:strRef>
              <c:f>Tabelle1!$B$58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AECF00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Tabelle1!$C$58:$V$58</c:f>
              <c:numCache/>
            </c:numRef>
          </c:val>
          <c:smooth val="0"/>
        </c:ser>
        <c:ser>
          <c:idx val="8"/>
          <c:order val="8"/>
          <c:tx>
            <c:strRef>
              <c:f>Tabelle1!$B$59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Tabelle1!$C$59:$V$59</c:f>
              <c:numCache/>
            </c:numRef>
          </c:val>
          <c:smooth val="0"/>
        </c:ser>
        <c:ser>
          <c:idx val="9"/>
          <c:order val="9"/>
          <c:tx>
            <c:strRef>
              <c:f>Tabelle1!$B$60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50E"/>
              </a:solidFill>
              <a:ln>
                <a:solidFill>
                  <a:srgbClr val="FF950E"/>
                </a:solidFill>
              </a:ln>
            </c:spPr>
          </c:marker>
          <c:cat>
            <c:strRef>
              <c:f>Tabelle1!$C$50:$V$50</c:f>
              <c:strCache/>
            </c:strRef>
          </c:cat>
          <c:val>
            <c:numRef>
              <c:f>Tabelle1!$C$60:$V$60</c:f>
              <c:numCache/>
            </c:numRef>
          </c:val>
          <c:smooth val="0"/>
        </c:ser>
        <c:marker val="1"/>
        <c:axId val="5027068"/>
        <c:axId val="45243613"/>
      </c:lineChart>
      <c:date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43613"/>
        <c:crossesAt val="0"/>
        <c:auto val="0"/>
        <c:noMultiLvlLbl val="0"/>
      </c:dateAx>
      <c:valAx>
        <c:axId val="452436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706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151"/>
          <c:w val="0.15975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85"/>
          <c:w val="0.795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Tabelle1!$J$242:$J$242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Tabelle1!$K$242:$V$242</c:f>
              <c:numCache/>
            </c:numRef>
          </c:val>
          <c:smooth val="0"/>
        </c:ser>
        <c:ser>
          <c:idx val="1"/>
          <c:order val="1"/>
          <c:tx>
            <c:strRef>
              <c:f>Tabelle1!$J$243:$J$243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Tabelle1!$K$243:$V$243</c:f>
              <c:numCache/>
            </c:numRef>
          </c:val>
          <c:smooth val="0"/>
        </c:ser>
        <c:ser>
          <c:idx val="2"/>
          <c:order val="2"/>
          <c:tx>
            <c:strRef>
              <c:f>Tabelle1!$J$244:$J$244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Tabelle1!$K$244:$V$244</c:f>
              <c:numCache/>
            </c:numRef>
          </c:val>
          <c:smooth val="0"/>
        </c:ser>
        <c:ser>
          <c:idx val="3"/>
          <c:order val="3"/>
          <c:tx>
            <c:strRef>
              <c:f>Tabelle1!$J$245:$J$245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Tabelle1!$K$245:$V$245</c:f>
              <c:numCache/>
            </c:numRef>
          </c:val>
          <c:smooth val="0"/>
        </c:ser>
        <c:ser>
          <c:idx val="4"/>
          <c:order val="4"/>
          <c:tx>
            <c:strRef>
              <c:f>Tabelle1!$J$246:$J$246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Tabelle1!$K$246:$V$246</c:f>
              <c:numCache/>
            </c:numRef>
          </c:val>
          <c:smooth val="0"/>
        </c:ser>
        <c:ser>
          <c:idx val="5"/>
          <c:order val="5"/>
          <c:tx>
            <c:strRef>
              <c:f>Tabelle1!$J$247:$J$247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Tabelle1!$K$247:$V$247</c:f>
              <c:numCache/>
            </c:numRef>
          </c:val>
          <c:smooth val="0"/>
        </c:ser>
        <c:ser>
          <c:idx val="6"/>
          <c:order val="6"/>
          <c:tx>
            <c:strRef>
              <c:f>Tabelle1!$J$248:$J$248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Tabelle1!$K$248:$V$248</c:f>
              <c:numCache/>
            </c:numRef>
          </c:val>
          <c:smooth val="0"/>
        </c:ser>
        <c:ser>
          <c:idx val="7"/>
          <c:order val="7"/>
          <c:tx>
            <c:strRef>
              <c:f>Tabelle1!$J$249:$J$249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Tabelle1!$K$249:$V$249</c:f>
              <c:numCache/>
            </c:numRef>
          </c:val>
          <c:smooth val="0"/>
        </c:ser>
        <c:ser>
          <c:idx val="8"/>
          <c:order val="8"/>
          <c:tx>
            <c:strRef>
              <c:f>Tabelle1!$J$250:$J$250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Tabelle1!$K$250:$V$250</c:f>
              <c:numCache/>
            </c:numRef>
          </c:val>
          <c:smooth val="0"/>
        </c:ser>
        <c:ser>
          <c:idx val="9"/>
          <c:order val="9"/>
          <c:tx>
            <c:strRef>
              <c:f>Tabelle1!$J$251:$J$251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Tabelle1!$K$241:$V$241</c:f>
              <c:numCache/>
            </c:numRef>
          </c:cat>
          <c:val>
            <c:numRef>
              <c:f>Tabelle1!$K$251:$V$251</c:f>
              <c:numCache/>
            </c:numRef>
          </c:val>
          <c:smooth val="0"/>
        </c:ser>
        <c:marker val="1"/>
        <c:axId val="37415346"/>
        <c:axId val="1193795"/>
      </c:lineChart>
      <c:date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3795"/>
        <c:crossesAt val="0"/>
        <c:auto val="0"/>
        <c:noMultiLvlLbl val="0"/>
      </c:dateAx>
      <c:valAx>
        <c:axId val="1193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1534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05225"/>
          <c:w val="0.104"/>
          <c:h val="0.8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73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Tabelle1!$B$51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Tabelle1!$C$51:$V$51</c:f>
              <c:numCache/>
            </c:numRef>
          </c:val>
          <c:smooth val="0"/>
        </c:ser>
        <c:ser>
          <c:idx val="1"/>
          <c:order val="1"/>
          <c:tx>
            <c:strRef>
              <c:f>Tabelle1!$B$52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Tabelle1!$C$52:$V$52</c:f>
              <c:numCache/>
            </c:numRef>
          </c:val>
          <c:smooth val="0"/>
        </c:ser>
        <c:ser>
          <c:idx val="2"/>
          <c:order val="2"/>
          <c:tx>
            <c:strRef>
              <c:f>Tabelle1!$B$53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Tabelle1!$C$53:$V$53</c:f>
              <c:numCache/>
            </c:numRef>
          </c:val>
          <c:smooth val="0"/>
        </c:ser>
        <c:ser>
          <c:idx val="3"/>
          <c:order val="3"/>
          <c:tx>
            <c:strRef>
              <c:f>Tabelle1!$B$54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Tabelle1!$C$54:$V$54</c:f>
              <c:numCache/>
            </c:numRef>
          </c:val>
          <c:smooth val="0"/>
        </c:ser>
        <c:ser>
          <c:idx val="4"/>
          <c:order val="4"/>
          <c:tx>
            <c:strRef>
              <c:f>Tabelle1!$B$55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Tabelle1!$C$55:$V$55</c:f>
              <c:numCache/>
            </c:numRef>
          </c:val>
          <c:smooth val="0"/>
        </c:ser>
        <c:ser>
          <c:idx val="5"/>
          <c:order val="5"/>
          <c:tx>
            <c:strRef>
              <c:f>Tabelle1!$B$56</c:f>
            </c:strRef>
          </c:tx>
          <c:spPr>
            <a:ln w="254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Tabelle1!$C$56:$V$56</c:f>
              <c:numCache/>
            </c:numRef>
          </c:val>
          <c:smooth val="0"/>
        </c:ser>
        <c:ser>
          <c:idx val="6"/>
          <c:order val="6"/>
          <c:tx>
            <c:strRef>
              <c:f>Tabelle1!$B$57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Tabelle1!$C$57:$V$57</c:f>
              <c:numCache/>
            </c:numRef>
          </c:val>
          <c:smooth val="0"/>
        </c:ser>
        <c:ser>
          <c:idx val="7"/>
          <c:order val="7"/>
          <c:tx>
            <c:strRef>
              <c:f>Tabelle1!$B$58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Tabelle1!$C$58:$V$58</c:f>
              <c:numCache/>
            </c:numRef>
          </c:val>
          <c:smooth val="0"/>
        </c:ser>
        <c:ser>
          <c:idx val="8"/>
          <c:order val="8"/>
          <c:tx>
            <c:strRef>
              <c:f>Tabelle1!$B$59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Tabelle1!$C$59:$V$59</c:f>
              <c:numCache/>
            </c:numRef>
          </c:val>
          <c:smooth val="0"/>
        </c:ser>
        <c:ser>
          <c:idx val="9"/>
          <c:order val="9"/>
          <c:tx>
            <c:strRef>
              <c:f>Tabelle1!$B$60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Tabelle1!$C$50:$V$50</c:f>
              <c:strCache/>
            </c:strRef>
          </c:cat>
          <c:val>
            <c:numRef>
              <c:f>Tabelle1!$C$60:$V$60</c:f>
              <c:numCache/>
            </c:numRef>
          </c:val>
          <c:smooth val="0"/>
        </c:ser>
        <c:marker val="1"/>
        <c:axId val="4539334"/>
        <c:axId val="40854007"/>
      </c:lineChart>
      <c:date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54007"/>
        <c:crossesAt val="0"/>
        <c:auto val="0"/>
        <c:noMultiLvlLbl val="0"/>
      </c:dateAx>
      <c:valAx>
        <c:axId val="40854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33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064"/>
          <c:w val="0.186"/>
          <c:h val="0.8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625"/>
          <c:w val="0.780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Tabelle1!$J$254:$J$254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Tabelle1!$K$254:$V$254</c:f>
              <c:numCache/>
            </c:numRef>
          </c:val>
          <c:smooth val="0"/>
        </c:ser>
        <c:ser>
          <c:idx val="1"/>
          <c:order val="1"/>
          <c:tx>
            <c:strRef>
              <c:f>Tabelle1!$J$255:$J$255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Tabelle1!$K$255:$V$255</c:f>
              <c:numCache/>
            </c:numRef>
          </c:val>
          <c:smooth val="0"/>
        </c:ser>
        <c:ser>
          <c:idx val="2"/>
          <c:order val="2"/>
          <c:tx>
            <c:strRef>
              <c:f>Tabelle1!$J$256:$J$256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Tabelle1!$K$256:$V$256</c:f>
              <c:numCache/>
            </c:numRef>
          </c:val>
          <c:smooth val="0"/>
        </c:ser>
        <c:ser>
          <c:idx val="3"/>
          <c:order val="3"/>
          <c:tx>
            <c:strRef>
              <c:f>Tabelle1!$J$257:$J$257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Tabelle1!$K$257:$V$257</c:f>
              <c:numCache/>
            </c:numRef>
          </c:val>
          <c:smooth val="0"/>
        </c:ser>
        <c:ser>
          <c:idx val="4"/>
          <c:order val="4"/>
          <c:tx>
            <c:strRef>
              <c:f>Tabelle1!$J$258:$J$258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Tabelle1!$K$258:$V$258</c:f>
              <c:numCache/>
            </c:numRef>
          </c:val>
          <c:smooth val="0"/>
        </c:ser>
        <c:ser>
          <c:idx val="5"/>
          <c:order val="5"/>
          <c:tx>
            <c:strRef>
              <c:f>Tabelle1!$J$259:$J$259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Tabelle1!$K$259:$V$259</c:f>
              <c:numCache/>
            </c:numRef>
          </c:val>
          <c:smooth val="0"/>
        </c:ser>
        <c:ser>
          <c:idx val="6"/>
          <c:order val="6"/>
          <c:tx>
            <c:strRef>
              <c:f>Tabelle1!$J$260:$J$260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Tabelle1!$K$260:$V$260</c:f>
              <c:numCache/>
            </c:numRef>
          </c:val>
          <c:smooth val="0"/>
        </c:ser>
        <c:ser>
          <c:idx val="7"/>
          <c:order val="7"/>
          <c:tx>
            <c:strRef>
              <c:f>Tabelle1!$J$261:$J$261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Tabelle1!$K$261:$V$261</c:f>
              <c:numCache/>
            </c:numRef>
          </c:val>
          <c:smooth val="0"/>
        </c:ser>
        <c:ser>
          <c:idx val="8"/>
          <c:order val="8"/>
          <c:tx>
            <c:strRef>
              <c:f>Tabelle1!$J$262:$J$262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Tabelle1!$K$262:$V$262</c:f>
              <c:numCache/>
            </c:numRef>
          </c:val>
          <c:smooth val="0"/>
        </c:ser>
        <c:ser>
          <c:idx val="9"/>
          <c:order val="9"/>
          <c:tx>
            <c:strRef>
              <c:f>Tabelle1!$J$263:$J$263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Tabelle1!$K$253:$V$253</c:f>
              <c:numCache/>
            </c:numRef>
          </c:cat>
          <c:val>
            <c:numRef>
              <c:f>Tabelle1!$K$263:$V$263</c:f>
              <c:numCache/>
            </c:numRef>
          </c:val>
          <c:smooth val="0"/>
        </c:ser>
        <c:marker val="1"/>
        <c:axId val="10744156"/>
        <c:axId val="29588541"/>
      </c:lineChart>
      <c:date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88541"/>
        <c:crossesAt val="0"/>
        <c:auto val="0"/>
        <c:noMultiLvlLbl val="0"/>
      </c:dateAx>
      <c:valAx>
        <c:axId val="29588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4415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103"/>
          <c:w val="0.1125"/>
          <c:h val="0.7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95"/>
          <c:w val="0.7802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Tabelle1!$J$266:$J$266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Tabelle1!$K$266:$V$266</c:f>
              <c:numCache/>
            </c:numRef>
          </c:val>
          <c:smooth val="0"/>
        </c:ser>
        <c:ser>
          <c:idx val="1"/>
          <c:order val="1"/>
          <c:tx>
            <c:strRef>
              <c:f>Tabelle1!$J$267:$J$267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Tabelle1!$K$267:$V$267</c:f>
              <c:numCache/>
            </c:numRef>
          </c:val>
          <c:smooth val="0"/>
        </c:ser>
        <c:ser>
          <c:idx val="2"/>
          <c:order val="2"/>
          <c:tx>
            <c:strRef>
              <c:f>Tabelle1!$J$268:$J$268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Tabelle1!$K$268:$V$268</c:f>
              <c:numCache/>
            </c:numRef>
          </c:val>
          <c:smooth val="0"/>
        </c:ser>
        <c:ser>
          <c:idx val="3"/>
          <c:order val="3"/>
          <c:tx>
            <c:strRef>
              <c:f>Tabelle1!$J$269:$J$269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Tabelle1!$K$269:$V$269</c:f>
              <c:numCache/>
            </c:numRef>
          </c:val>
          <c:smooth val="0"/>
        </c:ser>
        <c:ser>
          <c:idx val="4"/>
          <c:order val="4"/>
          <c:tx>
            <c:strRef>
              <c:f>Tabelle1!$J$270:$J$270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Tabelle1!$K$270:$V$270</c:f>
              <c:numCache/>
            </c:numRef>
          </c:val>
          <c:smooth val="0"/>
        </c:ser>
        <c:ser>
          <c:idx val="5"/>
          <c:order val="5"/>
          <c:tx>
            <c:strRef>
              <c:f>Tabelle1!$J$271:$J$271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Tabelle1!$K$271:$V$271</c:f>
              <c:numCache/>
            </c:numRef>
          </c:val>
          <c:smooth val="0"/>
        </c:ser>
        <c:ser>
          <c:idx val="6"/>
          <c:order val="6"/>
          <c:tx>
            <c:strRef>
              <c:f>Tabelle1!$J$272:$J$272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Tabelle1!$K$272:$V$272</c:f>
              <c:numCache/>
            </c:numRef>
          </c:val>
          <c:smooth val="0"/>
        </c:ser>
        <c:ser>
          <c:idx val="7"/>
          <c:order val="7"/>
          <c:tx>
            <c:strRef>
              <c:f>Tabelle1!$J$273:$J$273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Tabelle1!$K$273:$V$273</c:f>
              <c:numCache/>
            </c:numRef>
          </c:val>
          <c:smooth val="0"/>
        </c:ser>
        <c:ser>
          <c:idx val="8"/>
          <c:order val="8"/>
          <c:tx>
            <c:strRef>
              <c:f>Tabelle1!$J$274:$J$274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Tabelle1!$K$274:$V$274</c:f>
              <c:numCache/>
            </c:numRef>
          </c:val>
          <c:smooth val="0"/>
        </c:ser>
        <c:ser>
          <c:idx val="9"/>
          <c:order val="9"/>
          <c:tx>
            <c:strRef>
              <c:f>Tabelle1!$J$275:$J$275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Tabelle1!$K$265:$V$265</c:f>
              <c:numCache/>
            </c:numRef>
          </c:cat>
          <c:val>
            <c:numRef>
              <c:f>Tabelle1!$K$275:$V$275</c:f>
              <c:numCache/>
            </c:numRef>
          </c:val>
          <c:smooth val="0"/>
        </c:ser>
        <c:marker val="1"/>
        <c:axId val="64970278"/>
        <c:axId val="47861591"/>
      </c:lineChart>
      <c:date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61591"/>
        <c:crossesAt val="0"/>
        <c:auto val="0"/>
        <c:noMultiLvlLbl val="0"/>
      </c:dateAx>
      <c:valAx>
        <c:axId val="4786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7027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03675"/>
          <c:w val="0.1125"/>
          <c:h val="0.8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6175"/>
          <c:w val="0.778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Tabelle1!$J$278:$J$278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Tabelle1!$K$278:$V$278</c:f>
              <c:numCache/>
            </c:numRef>
          </c:val>
          <c:smooth val="0"/>
        </c:ser>
        <c:ser>
          <c:idx val="1"/>
          <c:order val="1"/>
          <c:tx>
            <c:strRef>
              <c:f>Tabelle1!$J$279:$J$279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Tabelle1!$K$279:$V$279</c:f>
              <c:numCache/>
            </c:numRef>
          </c:val>
          <c:smooth val="0"/>
        </c:ser>
        <c:ser>
          <c:idx val="2"/>
          <c:order val="2"/>
          <c:tx>
            <c:strRef>
              <c:f>Tabelle1!$J$280:$J$280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Tabelle1!$K$280:$V$280</c:f>
              <c:numCache/>
            </c:numRef>
          </c:val>
          <c:smooth val="0"/>
        </c:ser>
        <c:ser>
          <c:idx val="3"/>
          <c:order val="3"/>
          <c:tx>
            <c:strRef>
              <c:f>Tabelle1!$J$281:$J$281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Tabelle1!$K$281:$V$281</c:f>
              <c:numCache/>
            </c:numRef>
          </c:val>
          <c:smooth val="0"/>
        </c:ser>
        <c:ser>
          <c:idx val="4"/>
          <c:order val="4"/>
          <c:tx>
            <c:strRef>
              <c:f>Tabelle1!$J$282:$J$282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Tabelle1!$K$282:$V$282</c:f>
              <c:numCache/>
            </c:numRef>
          </c:val>
          <c:smooth val="0"/>
        </c:ser>
        <c:ser>
          <c:idx val="5"/>
          <c:order val="5"/>
          <c:tx>
            <c:strRef>
              <c:f>Tabelle1!$J$283:$J$283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Tabelle1!$K$283:$V$283</c:f>
              <c:numCache/>
            </c:numRef>
          </c:val>
          <c:smooth val="0"/>
        </c:ser>
        <c:ser>
          <c:idx val="6"/>
          <c:order val="6"/>
          <c:tx>
            <c:strRef>
              <c:f>Tabelle1!$J$284:$J$284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Tabelle1!$K$284:$V$284</c:f>
              <c:numCache/>
            </c:numRef>
          </c:val>
          <c:smooth val="0"/>
        </c:ser>
        <c:ser>
          <c:idx val="7"/>
          <c:order val="7"/>
          <c:tx>
            <c:strRef>
              <c:f>Tabelle1!$J$285:$J$285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Tabelle1!$K$285:$V$285</c:f>
              <c:numCache/>
            </c:numRef>
          </c:val>
          <c:smooth val="0"/>
        </c:ser>
        <c:ser>
          <c:idx val="8"/>
          <c:order val="8"/>
          <c:tx>
            <c:strRef>
              <c:f>Tabelle1!$J$286:$J$286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Tabelle1!$K$286:$V$286</c:f>
              <c:numCache/>
            </c:numRef>
          </c:val>
          <c:smooth val="0"/>
        </c:ser>
        <c:ser>
          <c:idx val="9"/>
          <c:order val="9"/>
          <c:tx>
            <c:strRef>
              <c:f>Tabelle1!$J$287:$J$287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Tabelle1!$K$277:$V$277</c:f>
              <c:numCache/>
            </c:numRef>
          </c:cat>
          <c:val>
            <c:numRef>
              <c:f>Tabelle1!$K$287:$V$287</c:f>
              <c:numCache/>
            </c:numRef>
          </c:val>
          <c:smooth val="0"/>
        </c:ser>
        <c:marker val="1"/>
        <c:axId val="28101136"/>
        <c:axId val="51583633"/>
      </c:lineChart>
      <c:date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83633"/>
        <c:crossesAt val="0"/>
        <c:auto val="0"/>
        <c:noMultiLvlLbl val="0"/>
      </c:dateAx>
      <c:valAx>
        <c:axId val="51583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0113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06825"/>
          <c:w val="0.1125"/>
          <c:h val="0.8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825"/>
          <c:w val="0.78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Tabelle1!$Y$120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Tabelle1!$Z$120:$AK$120</c:f>
              <c:numCache/>
            </c:numRef>
          </c:val>
          <c:smooth val="0"/>
        </c:ser>
        <c:ser>
          <c:idx val="1"/>
          <c:order val="1"/>
          <c:tx>
            <c:strRef>
              <c:f>Tabelle1!$Y$121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Tabelle1!$Z$121:$AK$121</c:f>
              <c:numCache/>
            </c:numRef>
          </c:val>
          <c:smooth val="0"/>
        </c:ser>
        <c:ser>
          <c:idx val="2"/>
          <c:order val="2"/>
          <c:tx>
            <c:strRef>
              <c:f>Tabelle1!$Y$122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Tabelle1!$Z$122:$AK$122</c:f>
              <c:numCache/>
            </c:numRef>
          </c:val>
          <c:smooth val="0"/>
        </c:ser>
        <c:ser>
          <c:idx val="3"/>
          <c:order val="3"/>
          <c:tx>
            <c:strRef>
              <c:f>Tabelle1!$Y$123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Tabelle1!$Z$123:$AK$123</c:f>
              <c:numCache/>
            </c:numRef>
          </c:val>
          <c:smooth val="0"/>
        </c:ser>
        <c:ser>
          <c:idx val="4"/>
          <c:order val="4"/>
          <c:tx>
            <c:strRef>
              <c:f>Tabelle1!$Y$124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Tabelle1!$Z$124:$AK$124</c:f>
              <c:numCache/>
            </c:numRef>
          </c:val>
          <c:smooth val="0"/>
        </c:ser>
        <c:ser>
          <c:idx val="5"/>
          <c:order val="5"/>
          <c:tx>
            <c:strRef>
              <c:f>Tabelle1!$Y$125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Tabelle1!$Z$125:$AK$125</c:f>
              <c:numCache/>
            </c:numRef>
          </c:val>
          <c:smooth val="0"/>
        </c:ser>
        <c:ser>
          <c:idx val="6"/>
          <c:order val="6"/>
          <c:tx>
            <c:strRef>
              <c:f>Tabelle1!$Y$126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Tabelle1!$Z$126:$AK$126</c:f>
              <c:numCache/>
            </c:numRef>
          </c:val>
          <c:smooth val="0"/>
        </c:ser>
        <c:ser>
          <c:idx val="7"/>
          <c:order val="7"/>
          <c:tx>
            <c:strRef>
              <c:f>Tabelle1!$Y$127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Tabelle1!$Z$127:$AK$127</c:f>
              <c:numCache/>
            </c:numRef>
          </c:val>
          <c:smooth val="0"/>
        </c:ser>
        <c:ser>
          <c:idx val="8"/>
          <c:order val="8"/>
          <c:tx>
            <c:strRef>
              <c:f>Tabelle1!$Y$128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Tabelle1!$Z$128:$AK$128</c:f>
              <c:numCache/>
            </c:numRef>
          </c:val>
          <c:smooth val="0"/>
        </c:ser>
        <c:ser>
          <c:idx val="9"/>
          <c:order val="9"/>
          <c:tx>
            <c:strRef>
              <c:f>Tabelle1!$Y$129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Tabelle1!$Z$119:$AK$119</c:f>
              <c:numCache/>
            </c:numRef>
          </c:cat>
          <c:val>
            <c:numRef>
              <c:f>Tabelle1!$Z$129:$AK$129</c:f>
              <c:numCache/>
            </c:numRef>
          </c:val>
          <c:smooth val="0"/>
        </c:ser>
        <c:marker val="1"/>
        <c:axId val="61599514"/>
        <c:axId val="17524715"/>
      </c:lineChart>
      <c:date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24715"/>
        <c:crossesAt val="0"/>
        <c:auto val="0"/>
        <c:noMultiLvlLbl val="0"/>
      </c:dateAx>
      <c:valAx>
        <c:axId val="17524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9951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036"/>
          <c:w val="0.11475"/>
          <c:h val="0.8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6625"/>
          <c:w val="0.7825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Tabelle1!$Y$132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Tabelle1!$Z$132:$AK$132</c:f>
              <c:numCache/>
            </c:numRef>
          </c:val>
          <c:smooth val="0"/>
        </c:ser>
        <c:ser>
          <c:idx val="1"/>
          <c:order val="1"/>
          <c:tx>
            <c:strRef>
              <c:f>Tabelle1!$Y$133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Tabelle1!$Z$133:$AK$133</c:f>
              <c:numCache/>
            </c:numRef>
          </c:val>
          <c:smooth val="0"/>
        </c:ser>
        <c:ser>
          <c:idx val="2"/>
          <c:order val="2"/>
          <c:tx>
            <c:strRef>
              <c:f>Tabelle1!$Y$134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Tabelle1!$Z$134:$AK$134</c:f>
              <c:numCache/>
            </c:numRef>
          </c:val>
          <c:smooth val="0"/>
        </c:ser>
        <c:ser>
          <c:idx val="3"/>
          <c:order val="3"/>
          <c:tx>
            <c:strRef>
              <c:f>Tabelle1!$Y$135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Tabelle1!$Z$135:$AK$135</c:f>
              <c:numCache/>
            </c:numRef>
          </c:val>
          <c:smooth val="0"/>
        </c:ser>
        <c:ser>
          <c:idx val="4"/>
          <c:order val="4"/>
          <c:tx>
            <c:strRef>
              <c:f>Tabelle1!$Y$136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Tabelle1!$Z$136:$AK$136</c:f>
              <c:numCache/>
            </c:numRef>
          </c:val>
          <c:smooth val="0"/>
        </c:ser>
        <c:ser>
          <c:idx val="5"/>
          <c:order val="5"/>
          <c:tx>
            <c:strRef>
              <c:f>Tabelle1!$Y$137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Tabelle1!$Z$137:$AK$137</c:f>
              <c:numCache/>
            </c:numRef>
          </c:val>
          <c:smooth val="0"/>
        </c:ser>
        <c:ser>
          <c:idx val="6"/>
          <c:order val="6"/>
          <c:tx>
            <c:strRef>
              <c:f>Tabelle1!$Y$138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Tabelle1!$Z$138:$AK$138</c:f>
              <c:numCache/>
            </c:numRef>
          </c:val>
          <c:smooth val="0"/>
        </c:ser>
        <c:ser>
          <c:idx val="7"/>
          <c:order val="7"/>
          <c:tx>
            <c:strRef>
              <c:f>Tabelle1!$Y$139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Tabelle1!$Z$139:$AK$139</c:f>
              <c:numCache/>
            </c:numRef>
          </c:val>
          <c:smooth val="0"/>
        </c:ser>
        <c:ser>
          <c:idx val="8"/>
          <c:order val="8"/>
          <c:tx>
            <c:strRef>
              <c:f>Tabelle1!$Y$140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Tabelle1!$Z$140:$AK$140</c:f>
              <c:numCache/>
            </c:numRef>
          </c:val>
          <c:smooth val="0"/>
        </c:ser>
        <c:ser>
          <c:idx val="9"/>
          <c:order val="9"/>
          <c:tx>
            <c:strRef>
              <c:f>Tabelle1!$Y$141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Tabelle1!$Z$131:$AK$131</c:f>
              <c:numCache/>
            </c:numRef>
          </c:cat>
          <c:val>
            <c:numRef>
              <c:f>Tabelle1!$Z$141:$AK$141</c:f>
              <c:numCache/>
            </c:numRef>
          </c:val>
          <c:smooth val="0"/>
        </c:ser>
        <c:marker val="1"/>
        <c:axId val="23504708"/>
        <c:axId val="10215781"/>
      </c:lineChart>
      <c:date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15781"/>
        <c:crossesAt val="0"/>
        <c:auto val="0"/>
        <c:noMultiLvlLbl val="0"/>
      </c:dateAx>
      <c:valAx>
        <c:axId val="10215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0470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1455"/>
          <c:w val="0.114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6375"/>
          <c:w val="0.7822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Tabelle1!$Y$144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Tabelle1!$Z$144:$AK$144</c:f>
              <c:numCache/>
            </c:numRef>
          </c:val>
          <c:smooth val="0"/>
        </c:ser>
        <c:ser>
          <c:idx val="1"/>
          <c:order val="1"/>
          <c:tx>
            <c:strRef>
              <c:f>Tabelle1!$Y$145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Tabelle1!$Z$145:$AK$145</c:f>
              <c:numCache/>
            </c:numRef>
          </c:val>
          <c:smooth val="0"/>
        </c:ser>
        <c:ser>
          <c:idx val="2"/>
          <c:order val="2"/>
          <c:tx>
            <c:strRef>
              <c:f>Tabelle1!$Y$146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Tabelle1!$Z$146:$AK$146</c:f>
              <c:numCache/>
            </c:numRef>
          </c:val>
          <c:smooth val="0"/>
        </c:ser>
        <c:ser>
          <c:idx val="3"/>
          <c:order val="3"/>
          <c:tx>
            <c:strRef>
              <c:f>Tabelle1!$Y$147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Tabelle1!$Z$147:$AK$147</c:f>
              <c:numCache/>
            </c:numRef>
          </c:val>
          <c:smooth val="0"/>
        </c:ser>
        <c:ser>
          <c:idx val="4"/>
          <c:order val="4"/>
          <c:tx>
            <c:strRef>
              <c:f>Tabelle1!$Y$148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Tabelle1!$Z$148:$AK$148</c:f>
              <c:numCache/>
            </c:numRef>
          </c:val>
          <c:smooth val="0"/>
        </c:ser>
        <c:ser>
          <c:idx val="5"/>
          <c:order val="5"/>
          <c:tx>
            <c:strRef>
              <c:f>Tabelle1!$Y$149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Tabelle1!$Z$149:$AK$149</c:f>
              <c:numCache/>
            </c:numRef>
          </c:val>
          <c:smooth val="0"/>
        </c:ser>
        <c:ser>
          <c:idx val="6"/>
          <c:order val="6"/>
          <c:tx>
            <c:strRef>
              <c:f>Tabelle1!$Y$150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Tabelle1!$Z$150:$AK$150</c:f>
              <c:numCache/>
            </c:numRef>
          </c:val>
          <c:smooth val="0"/>
        </c:ser>
        <c:ser>
          <c:idx val="7"/>
          <c:order val="7"/>
          <c:tx>
            <c:strRef>
              <c:f>Tabelle1!$Y$151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Tabelle1!$Z$151:$AK$151</c:f>
              <c:numCache/>
            </c:numRef>
          </c:val>
          <c:smooth val="0"/>
        </c:ser>
        <c:ser>
          <c:idx val="8"/>
          <c:order val="8"/>
          <c:tx>
            <c:strRef>
              <c:f>Tabelle1!$Y$152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Tabelle1!$Z$152:$AK$152</c:f>
              <c:numCache/>
            </c:numRef>
          </c:val>
          <c:smooth val="0"/>
        </c:ser>
        <c:ser>
          <c:idx val="9"/>
          <c:order val="9"/>
          <c:tx>
            <c:strRef>
              <c:f>Tabelle1!$Y$153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Tabelle1!$Z$143:$AK$143</c:f>
              <c:numCache/>
            </c:numRef>
          </c:cat>
          <c:val>
            <c:numRef>
              <c:f>Tabelle1!$Z$153:$AK$153</c:f>
              <c:numCache/>
            </c:numRef>
          </c:val>
          <c:smooth val="0"/>
        </c:ser>
        <c:marker val="1"/>
        <c:axId val="24833166"/>
        <c:axId val="22171903"/>
      </c:lineChart>
      <c:date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71903"/>
        <c:crossesAt val="0"/>
        <c:auto val="0"/>
        <c:noMultiLvlLbl val="0"/>
      </c:dateAx>
      <c:valAx>
        <c:axId val="22171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331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12225"/>
          <c:w val="0.11475"/>
          <c:h val="0.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645"/>
          <c:w val="0.781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Tabelle1!$Y$156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Tabelle1!$Z$156:$AK$156</c:f>
              <c:numCache/>
            </c:numRef>
          </c:val>
          <c:smooth val="0"/>
        </c:ser>
        <c:ser>
          <c:idx val="1"/>
          <c:order val="1"/>
          <c:tx>
            <c:strRef>
              <c:f>Tabelle1!$Y$157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Tabelle1!$Z$157:$AK$157</c:f>
              <c:numCache/>
            </c:numRef>
          </c:val>
          <c:smooth val="0"/>
        </c:ser>
        <c:ser>
          <c:idx val="2"/>
          <c:order val="2"/>
          <c:tx>
            <c:strRef>
              <c:f>Tabelle1!$Y$158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Tabelle1!$Z$158:$AK$158</c:f>
              <c:numCache/>
            </c:numRef>
          </c:val>
          <c:smooth val="0"/>
        </c:ser>
        <c:ser>
          <c:idx val="3"/>
          <c:order val="3"/>
          <c:tx>
            <c:strRef>
              <c:f>Tabelle1!$Y$159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Tabelle1!$Z$159:$AK$159</c:f>
              <c:numCache/>
            </c:numRef>
          </c:val>
          <c:smooth val="0"/>
        </c:ser>
        <c:ser>
          <c:idx val="4"/>
          <c:order val="4"/>
          <c:tx>
            <c:strRef>
              <c:f>Tabelle1!$Y$160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Tabelle1!$Z$160:$AK$160</c:f>
              <c:numCache/>
            </c:numRef>
          </c:val>
          <c:smooth val="0"/>
        </c:ser>
        <c:ser>
          <c:idx val="5"/>
          <c:order val="5"/>
          <c:tx>
            <c:strRef>
              <c:f>Tabelle1!$Y$161</c:f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Tabelle1!$Z$161:$AK$161</c:f>
              <c:numCache/>
            </c:numRef>
          </c:val>
          <c:smooth val="0"/>
        </c:ser>
        <c:ser>
          <c:idx val="6"/>
          <c:order val="6"/>
          <c:tx>
            <c:strRef>
              <c:f>Tabelle1!$Y$162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Tabelle1!$Z$162:$AK$162</c:f>
              <c:numCache/>
            </c:numRef>
          </c:val>
          <c:smooth val="0"/>
        </c:ser>
        <c:ser>
          <c:idx val="7"/>
          <c:order val="7"/>
          <c:tx>
            <c:strRef>
              <c:f>Tabelle1!$Y$163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Tabelle1!$Z$163:$AK$163</c:f>
              <c:numCache/>
            </c:numRef>
          </c:val>
          <c:smooth val="0"/>
        </c:ser>
        <c:ser>
          <c:idx val="8"/>
          <c:order val="8"/>
          <c:tx>
            <c:strRef>
              <c:f>Tabelle1!$Y$164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Tabelle1!$Z$164:$AK$164</c:f>
              <c:numCache/>
            </c:numRef>
          </c:val>
          <c:smooth val="0"/>
        </c:ser>
        <c:ser>
          <c:idx val="9"/>
          <c:order val="9"/>
          <c:tx>
            <c:strRef>
              <c:f>Tabelle1!$Y$165</c:f>
            </c:strRef>
          </c:tx>
          <c:spPr>
            <a:ln w="25400">
              <a:solidFill>
                <a:srgbClr val="A2C4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Tabelle1!$Z$155:$AK$155</c:f>
              <c:numCache/>
            </c:numRef>
          </c:cat>
          <c:val>
            <c:numRef>
              <c:f>Tabelle1!$Z$165:$AK$165</c:f>
              <c:numCache/>
            </c:numRef>
          </c:val>
          <c:smooth val="0"/>
        </c:ser>
        <c:marker val="1"/>
        <c:axId val="65329400"/>
        <c:axId val="51093689"/>
      </c:lineChart>
      <c:date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93689"/>
        <c:crossesAt val="0"/>
        <c:auto val="0"/>
        <c:noMultiLvlLbl val="0"/>
      </c:dateAx>
      <c:valAx>
        <c:axId val="51093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294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14575"/>
          <c:w val="0.115"/>
          <c:h val="0.6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428625</xdr:colOff>
      <xdr:row>214</xdr:row>
      <xdr:rowOff>47625</xdr:rowOff>
    </xdr:from>
    <xdr:to>
      <xdr:col>33</xdr:col>
      <xdr:colOff>609600</xdr:colOff>
      <xdr:row>229</xdr:row>
      <xdr:rowOff>104775</xdr:rowOff>
    </xdr:to>
    <xdr:graphicFrame>
      <xdr:nvGraphicFramePr>
        <xdr:cNvPr id="1" name="Chart 1"/>
        <xdr:cNvGraphicFramePr/>
      </xdr:nvGraphicFramePr>
      <xdr:xfrm>
        <a:off x="12534900" y="40814625"/>
        <a:ext cx="4572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104775</xdr:colOff>
      <xdr:row>233</xdr:row>
      <xdr:rowOff>85725</xdr:rowOff>
    </xdr:from>
    <xdr:to>
      <xdr:col>32</xdr:col>
      <xdr:colOff>76200</xdr:colOff>
      <xdr:row>245</xdr:row>
      <xdr:rowOff>47625</xdr:rowOff>
    </xdr:to>
    <xdr:graphicFrame>
      <xdr:nvGraphicFramePr>
        <xdr:cNvPr id="2" name="Chart 2"/>
        <xdr:cNvGraphicFramePr/>
      </xdr:nvGraphicFramePr>
      <xdr:xfrm>
        <a:off x="10868025" y="44472225"/>
        <a:ext cx="49434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123825</xdr:colOff>
      <xdr:row>252</xdr:row>
      <xdr:rowOff>57150</xdr:rowOff>
    </xdr:from>
    <xdr:to>
      <xdr:col>31</xdr:col>
      <xdr:colOff>485775</xdr:colOff>
      <xdr:row>265</xdr:row>
      <xdr:rowOff>76200</xdr:rowOff>
    </xdr:to>
    <xdr:graphicFrame>
      <xdr:nvGraphicFramePr>
        <xdr:cNvPr id="3" name="Chart 3"/>
        <xdr:cNvGraphicFramePr/>
      </xdr:nvGraphicFramePr>
      <xdr:xfrm>
        <a:off x="10887075" y="48063150"/>
        <a:ext cx="45720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209550</xdr:colOff>
      <xdr:row>268</xdr:row>
      <xdr:rowOff>114300</xdr:rowOff>
    </xdr:from>
    <xdr:to>
      <xdr:col>31</xdr:col>
      <xdr:colOff>571500</xdr:colOff>
      <xdr:row>279</xdr:row>
      <xdr:rowOff>180975</xdr:rowOff>
    </xdr:to>
    <xdr:graphicFrame>
      <xdr:nvGraphicFramePr>
        <xdr:cNvPr id="4" name="Chart 4"/>
        <xdr:cNvGraphicFramePr/>
      </xdr:nvGraphicFramePr>
      <xdr:xfrm>
        <a:off x="10972800" y="51168300"/>
        <a:ext cx="45720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228600</xdr:colOff>
      <xdr:row>283</xdr:row>
      <xdr:rowOff>19050</xdr:rowOff>
    </xdr:from>
    <xdr:to>
      <xdr:col>31</xdr:col>
      <xdr:colOff>590550</xdr:colOff>
      <xdr:row>295</xdr:row>
      <xdr:rowOff>47625</xdr:rowOff>
    </xdr:to>
    <xdr:graphicFrame>
      <xdr:nvGraphicFramePr>
        <xdr:cNvPr id="5" name="Chart 5"/>
        <xdr:cNvGraphicFramePr/>
      </xdr:nvGraphicFramePr>
      <xdr:xfrm>
        <a:off x="10991850" y="53930550"/>
        <a:ext cx="457200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495300</xdr:colOff>
      <xdr:row>116</xdr:row>
      <xdr:rowOff>104775</xdr:rowOff>
    </xdr:from>
    <xdr:to>
      <xdr:col>44</xdr:col>
      <xdr:colOff>76200</xdr:colOff>
      <xdr:row>126</xdr:row>
      <xdr:rowOff>152400</xdr:rowOff>
    </xdr:to>
    <xdr:graphicFrame>
      <xdr:nvGraphicFramePr>
        <xdr:cNvPr id="6" name="Chart 6"/>
        <xdr:cNvGraphicFramePr/>
      </xdr:nvGraphicFramePr>
      <xdr:xfrm>
        <a:off x="20040600" y="22202775"/>
        <a:ext cx="457200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552450</xdr:colOff>
      <xdr:row>127</xdr:row>
      <xdr:rowOff>47625</xdr:rowOff>
    </xdr:from>
    <xdr:to>
      <xdr:col>44</xdr:col>
      <xdr:colOff>133350</xdr:colOff>
      <xdr:row>142</xdr:row>
      <xdr:rowOff>19050</xdr:rowOff>
    </xdr:to>
    <xdr:graphicFrame>
      <xdr:nvGraphicFramePr>
        <xdr:cNvPr id="7" name="Chart 7"/>
        <xdr:cNvGraphicFramePr/>
      </xdr:nvGraphicFramePr>
      <xdr:xfrm>
        <a:off x="20097750" y="24241125"/>
        <a:ext cx="4572000" cy="2828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495300</xdr:colOff>
      <xdr:row>142</xdr:row>
      <xdr:rowOff>133350</xdr:rowOff>
    </xdr:from>
    <xdr:to>
      <xdr:col>44</xdr:col>
      <xdr:colOff>76200</xdr:colOff>
      <xdr:row>156</xdr:row>
      <xdr:rowOff>123825</xdr:rowOff>
    </xdr:to>
    <xdr:graphicFrame>
      <xdr:nvGraphicFramePr>
        <xdr:cNvPr id="8" name="Chart 8"/>
        <xdr:cNvGraphicFramePr/>
      </xdr:nvGraphicFramePr>
      <xdr:xfrm>
        <a:off x="20040600" y="27184350"/>
        <a:ext cx="4572000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533400</xdr:colOff>
      <xdr:row>155</xdr:row>
      <xdr:rowOff>28575</xdr:rowOff>
    </xdr:from>
    <xdr:to>
      <xdr:col>44</xdr:col>
      <xdr:colOff>104775</xdr:colOff>
      <xdr:row>169</xdr:row>
      <xdr:rowOff>180975</xdr:rowOff>
    </xdr:to>
    <xdr:graphicFrame>
      <xdr:nvGraphicFramePr>
        <xdr:cNvPr id="9" name="Chart 9"/>
        <xdr:cNvGraphicFramePr/>
      </xdr:nvGraphicFramePr>
      <xdr:xfrm>
        <a:off x="20078700" y="29556075"/>
        <a:ext cx="4562475" cy="2819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542925</xdr:colOff>
      <xdr:row>168</xdr:row>
      <xdr:rowOff>114300</xdr:rowOff>
    </xdr:from>
    <xdr:to>
      <xdr:col>44</xdr:col>
      <xdr:colOff>114300</xdr:colOff>
      <xdr:row>183</xdr:row>
      <xdr:rowOff>104775</xdr:rowOff>
    </xdr:to>
    <xdr:graphicFrame>
      <xdr:nvGraphicFramePr>
        <xdr:cNvPr id="10" name="Chart 10"/>
        <xdr:cNvGraphicFramePr/>
      </xdr:nvGraphicFramePr>
      <xdr:xfrm>
        <a:off x="20088225" y="32118300"/>
        <a:ext cx="4562475" cy="2847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44</xdr:col>
      <xdr:colOff>695325</xdr:colOff>
      <xdr:row>148</xdr:row>
      <xdr:rowOff>104775</xdr:rowOff>
    </xdr:from>
    <xdr:to>
      <xdr:col>50</xdr:col>
      <xdr:colOff>695325</xdr:colOff>
      <xdr:row>161</xdr:row>
      <xdr:rowOff>28575</xdr:rowOff>
    </xdr:to>
    <xdr:graphicFrame>
      <xdr:nvGraphicFramePr>
        <xdr:cNvPr id="11" name="Chart 11"/>
        <xdr:cNvGraphicFramePr/>
      </xdr:nvGraphicFramePr>
      <xdr:xfrm>
        <a:off x="25231725" y="28298775"/>
        <a:ext cx="4572000" cy="2400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26</xdr:col>
      <xdr:colOff>400050</xdr:colOff>
      <xdr:row>200</xdr:row>
      <xdr:rowOff>95250</xdr:rowOff>
    </xdr:from>
    <xdr:to>
      <xdr:col>33</xdr:col>
      <xdr:colOff>581025</xdr:colOff>
      <xdr:row>213</xdr:row>
      <xdr:rowOff>171450</xdr:rowOff>
    </xdr:to>
    <xdr:graphicFrame>
      <xdr:nvGraphicFramePr>
        <xdr:cNvPr id="12" name="Chart 12"/>
        <xdr:cNvGraphicFramePr/>
      </xdr:nvGraphicFramePr>
      <xdr:xfrm>
        <a:off x="12506325" y="38195250"/>
        <a:ext cx="4572000" cy="2552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44</xdr:col>
      <xdr:colOff>476250</xdr:colOff>
      <xdr:row>164</xdr:row>
      <xdr:rowOff>123825</xdr:rowOff>
    </xdr:from>
    <xdr:to>
      <xdr:col>50</xdr:col>
      <xdr:colOff>495300</xdr:colOff>
      <xdr:row>176</xdr:row>
      <xdr:rowOff>123825</xdr:rowOff>
    </xdr:to>
    <xdr:graphicFrame>
      <xdr:nvGraphicFramePr>
        <xdr:cNvPr id="13" name="Chart 13"/>
        <xdr:cNvGraphicFramePr/>
      </xdr:nvGraphicFramePr>
      <xdr:xfrm>
        <a:off x="25012650" y="31365825"/>
        <a:ext cx="4591050" cy="2286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38</xdr:col>
      <xdr:colOff>314325</xdr:colOff>
      <xdr:row>53</xdr:row>
      <xdr:rowOff>66675</xdr:rowOff>
    </xdr:from>
    <xdr:to>
      <xdr:col>44</xdr:col>
      <xdr:colOff>657225</xdr:colOff>
      <xdr:row>67</xdr:row>
      <xdr:rowOff>142875</xdr:rowOff>
    </xdr:to>
    <xdr:graphicFrame>
      <xdr:nvGraphicFramePr>
        <xdr:cNvPr id="14" name="Chart 14"/>
        <xdr:cNvGraphicFramePr/>
      </xdr:nvGraphicFramePr>
      <xdr:xfrm>
        <a:off x="20621625" y="10163175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38</xdr:col>
      <xdr:colOff>352425</xdr:colOff>
      <xdr:row>68</xdr:row>
      <xdr:rowOff>142875</xdr:rowOff>
    </xdr:from>
    <xdr:to>
      <xdr:col>44</xdr:col>
      <xdr:colOff>685800</xdr:colOff>
      <xdr:row>83</xdr:row>
      <xdr:rowOff>28575</xdr:rowOff>
    </xdr:to>
    <xdr:graphicFrame>
      <xdr:nvGraphicFramePr>
        <xdr:cNvPr id="15" name="Chart 15"/>
        <xdr:cNvGraphicFramePr/>
      </xdr:nvGraphicFramePr>
      <xdr:xfrm>
        <a:off x="20659725" y="13096875"/>
        <a:ext cx="45624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38</xdr:col>
      <xdr:colOff>361950</xdr:colOff>
      <xdr:row>83</xdr:row>
      <xdr:rowOff>114300</xdr:rowOff>
    </xdr:from>
    <xdr:to>
      <xdr:col>44</xdr:col>
      <xdr:colOff>704850</xdr:colOff>
      <xdr:row>98</xdr:row>
      <xdr:rowOff>0</xdr:rowOff>
    </xdr:to>
    <xdr:graphicFrame>
      <xdr:nvGraphicFramePr>
        <xdr:cNvPr id="16" name="Chart 16"/>
        <xdr:cNvGraphicFramePr/>
      </xdr:nvGraphicFramePr>
      <xdr:xfrm>
        <a:off x="20669250" y="15925800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38</xdr:col>
      <xdr:colOff>390525</xdr:colOff>
      <xdr:row>98</xdr:row>
      <xdr:rowOff>47625</xdr:rowOff>
    </xdr:from>
    <xdr:to>
      <xdr:col>44</xdr:col>
      <xdr:colOff>733425</xdr:colOff>
      <xdr:row>112</xdr:row>
      <xdr:rowOff>123825</xdr:rowOff>
    </xdr:to>
    <xdr:graphicFrame>
      <xdr:nvGraphicFramePr>
        <xdr:cNvPr id="17" name="Chart 17"/>
        <xdr:cNvGraphicFramePr/>
      </xdr:nvGraphicFramePr>
      <xdr:xfrm>
        <a:off x="20697825" y="18716625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45</xdr:col>
      <xdr:colOff>447675</xdr:colOff>
      <xdr:row>102</xdr:row>
      <xdr:rowOff>57150</xdr:rowOff>
    </xdr:from>
    <xdr:to>
      <xdr:col>51</xdr:col>
      <xdr:colOff>457200</xdr:colOff>
      <xdr:row>116</xdr:row>
      <xdr:rowOff>142875</xdr:rowOff>
    </xdr:to>
    <xdr:graphicFrame>
      <xdr:nvGraphicFramePr>
        <xdr:cNvPr id="18" name="Chart 18"/>
        <xdr:cNvGraphicFramePr/>
      </xdr:nvGraphicFramePr>
      <xdr:xfrm>
        <a:off x="25746075" y="19488150"/>
        <a:ext cx="4581525" cy="2752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absolute">
    <xdr:from>
      <xdr:col>23</xdr:col>
      <xdr:colOff>57150</xdr:colOff>
      <xdr:row>3</xdr:row>
      <xdr:rowOff>180975</xdr:rowOff>
    </xdr:from>
    <xdr:to>
      <xdr:col>32</xdr:col>
      <xdr:colOff>647700</xdr:colOff>
      <xdr:row>20</xdr:row>
      <xdr:rowOff>180975</xdr:rowOff>
    </xdr:to>
    <xdr:graphicFrame>
      <xdr:nvGraphicFramePr>
        <xdr:cNvPr id="19" name="Chart 19"/>
        <xdr:cNvGraphicFramePr/>
      </xdr:nvGraphicFramePr>
      <xdr:xfrm>
        <a:off x="10820400" y="752475"/>
        <a:ext cx="556260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95250</xdr:colOff>
      <xdr:row>44</xdr:row>
      <xdr:rowOff>95250</xdr:rowOff>
    </xdr:from>
    <xdr:to>
      <xdr:col>31</xdr:col>
      <xdr:colOff>457200</xdr:colOff>
      <xdr:row>58</xdr:row>
      <xdr:rowOff>171450</xdr:rowOff>
    </xdr:to>
    <xdr:graphicFrame>
      <xdr:nvGraphicFramePr>
        <xdr:cNvPr id="20" name="Chart 20"/>
        <xdr:cNvGraphicFramePr/>
      </xdr:nvGraphicFramePr>
      <xdr:xfrm>
        <a:off x="10858500" y="8477250"/>
        <a:ext cx="45720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287"/>
  <sheetViews>
    <sheetView tabSelected="1" zoomScale="115" zoomScaleNormal="115" workbookViewId="0" topLeftCell="O40">
      <selection activeCell="B50" sqref="B50"/>
    </sheetView>
  </sheetViews>
  <sheetFormatPr defaultColWidth="11.421875" defaultRowHeight="15"/>
  <cols>
    <col min="1" max="2" width="9.57421875" style="0" customWidth="1"/>
    <col min="3" max="10" width="6.7109375" style="0" customWidth="1"/>
    <col min="11" max="11" width="8.00390625" style="0" customWidth="1"/>
    <col min="12" max="29" width="6.7109375" style="0" customWidth="1"/>
    <col min="42" max="42" width="6.28125" style="0" customWidth="1"/>
  </cols>
  <sheetData>
    <row r="1" ht="15">
      <c r="B1" s="1" t="s">
        <v>0</v>
      </c>
    </row>
    <row r="2" ht="15">
      <c r="B2" s="1" t="s">
        <v>1</v>
      </c>
    </row>
    <row r="3" ht="15">
      <c r="B3" s="2" t="s">
        <v>2</v>
      </c>
    </row>
    <row r="5" spans="2:22" ht="15">
      <c r="B5" s="3" t="s">
        <v>3</v>
      </c>
      <c r="C5" s="4" t="s">
        <v>4</v>
      </c>
      <c r="D5" s="5"/>
      <c r="E5" s="5"/>
      <c r="F5" s="5"/>
      <c r="G5" s="6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</row>
    <row r="6" spans="2:22" ht="15">
      <c r="B6" s="3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23</v>
      </c>
      <c r="V6" s="8" t="s">
        <v>24</v>
      </c>
    </row>
    <row r="7" spans="2:22" ht="15">
      <c r="B7" s="8" t="s">
        <v>25</v>
      </c>
      <c r="C7" s="9">
        <v>6976.16666666667</v>
      </c>
      <c r="D7" s="9">
        <v>6694.66666666667</v>
      </c>
      <c r="E7" s="9">
        <v>6964.83333333333</v>
      </c>
      <c r="F7" s="9">
        <v>7732.16666666667</v>
      </c>
      <c r="G7" s="9">
        <v>8219.75</v>
      </c>
      <c r="H7" s="9">
        <v>8416.16666666667</v>
      </c>
      <c r="I7" s="9">
        <v>8242.75</v>
      </c>
      <c r="J7" s="9">
        <v>7730.66666666667</v>
      </c>
      <c r="K7" s="9">
        <v>8218.08333333333</v>
      </c>
      <c r="L7" s="9">
        <v>8892.5</v>
      </c>
      <c r="M7" s="9">
        <v>9155</v>
      </c>
      <c r="N7" s="9">
        <v>9206.91666666667</v>
      </c>
      <c r="O7" s="9">
        <v>9867.83333333333</v>
      </c>
      <c r="P7" s="9">
        <v>9754.08333333333</v>
      </c>
      <c r="Q7" s="9">
        <v>9171.41666666667</v>
      </c>
      <c r="R7" s="9">
        <v>8970.41666666667</v>
      </c>
      <c r="S7" s="9">
        <v>10216.0833333333</v>
      </c>
      <c r="T7" s="9">
        <v>9853.41666666667</v>
      </c>
      <c r="U7" s="9">
        <v>9553.08333333333</v>
      </c>
      <c r="V7" s="9">
        <v>10144.5</v>
      </c>
    </row>
    <row r="8" spans="2:22" ht="15">
      <c r="B8" s="8" t="s">
        <v>26</v>
      </c>
      <c r="C8" s="9">
        <v>18491.6666666667</v>
      </c>
      <c r="D8" s="9">
        <v>18042.25</v>
      </c>
      <c r="E8" s="9">
        <v>18716.5</v>
      </c>
      <c r="F8" s="9">
        <v>20712.0833333333</v>
      </c>
      <c r="G8" s="9">
        <v>20233</v>
      </c>
      <c r="H8" s="9">
        <v>19453.1666666667</v>
      </c>
      <c r="I8" s="9">
        <v>18904.5</v>
      </c>
      <c r="J8" s="9">
        <v>16883.25</v>
      </c>
      <c r="K8" s="9">
        <v>17377.25</v>
      </c>
      <c r="L8" s="9">
        <v>18885.5</v>
      </c>
      <c r="M8" s="9">
        <v>19353.25</v>
      </c>
      <c r="N8" s="9">
        <v>19170.5</v>
      </c>
      <c r="O8" s="9">
        <v>20095</v>
      </c>
      <c r="P8" s="9">
        <v>19832.9166666667</v>
      </c>
      <c r="Q8" s="9">
        <v>18618</v>
      </c>
      <c r="R8" s="9">
        <v>18447.25</v>
      </c>
      <c r="S8" s="9">
        <v>23759.3333333333</v>
      </c>
      <c r="T8" s="9">
        <v>23666.9166666667</v>
      </c>
      <c r="U8" s="9">
        <v>23209.9166666667</v>
      </c>
      <c r="V8" s="9">
        <v>24000.6666666667</v>
      </c>
    </row>
    <row r="9" spans="2:22" ht="15">
      <c r="B9" s="8" t="s">
        <v>27</v>
      </c>
      <c r="C9" s="9">
        <v>37453.3333333333</v>
      </c>
      <c r="D9" s="9">
        <v>36734.9166666667</v>
      </c>
      <c r="E9" s="9">
        <v>36389.75</v>
      </c>
      <c r="F9" s="9">
        <v>39023.75</v>
      </c>
      <c r="G9" s="9">
        <v>40369.5</v>
      </c>
      <c r="H9" s="9">
        <v>40706</v>
      </c>
      <c r="I9" s="9">
        <v>39264.25</v>
      </c>
      <c r="J9" s="9">
        <v>35991.5833333333</v>
      </c>
      <c r="K9" s="9">
        <v>38765.75</v>
      </c>
      <c r="L9" s="9">
        <v>43886</v>
      </c>
      <c r="M9" s="9">
        <v>45490.5</v>
      </c>
      <c r="N9" s="9">
        <v>47062.9166666667</v>
      </c>
      <c r="O9" s="9">
        <v>50394.9166666667</v>
      </c>
      <c r="P9" s="9">
        <v>50105.3333333333</v>
      </c>
      <c r="Q9" s="9">
        <v>46588.4166666667</v>
      </c>
      <c r="R9" s="9">
        <v>43715.75</v>
      </c>
      <c r="S9" s="9">
        <v>53953.6666666667</v>
      </c>
      <c r="T9" s="9">
        <v>54788.75</v>
      </c>
      <c r="U9" s="9">
        <v>51620.5833333333</v>
      </c>
      <c r="V9" s="9">
        <v>54279.25</v>
      </c>
    </row>
    <row r="10" spans="2:22" ht="15">
      <c r="B10" s="8" t="s">
        <v>28</v>
      </c>
      <c r="C10" s="9">
        <v>33776.1666666667</v>
      </c>
      <c r="D10" s="9">
        <v>32555.0833333333</v>
      </c>
      <c r="E10" s="9">
        <v>31200.6666666667</v>
      </c>
      <c r="F10" s="9">
        <v>33896.4166666667</v>
      </c>
      <c r="G10" s="9">
        <v>33903.5833333333</v>
      </c>
      <c r="H10" s="9">
        <v>32314.75</v>
      </c>
      <c r="I10" s="9">
        <v>31513.75</v>
      </c>
      <c r="J10" s="9">
        <v>27575.4166666667</v>
      </c>
      <c r="K10" s="9">
        <v>28838.3333333333</v>
      </c>
      <c r="L10" s="9">
        <v>33356.75</v>
      </c>
      <c r="M10" s="9">
        <v>33472</v>
      </c>
      <c r="N10" s="9">
        <v>33363.5</v>
      </c>
      <c r="O10" s="9">
        <v>35781</v>
      </c>
      <c r="P10" s="9">
        <v>34601.1666666667</v>
      </c>
      <c r="Q10" s="9">
        <v>30085.75</v>
      </c>
      <c r="R10" s="9">
        <v>29637.6666666667</v>
      </c>
      <c r="S10" s="9">
        <v>41391.6666666667</v>
      </c>
      <c r="T10" s="9">
        <v>41373.5833333333</v>
      </c>
      <c r="U10" s="9">
        <v>37220</v>
      </c>
      <c r="V10" s="9">
        <v>39069.0833333333</v>
      </c>
    </row>
    <row r="11" spans="2:22" ht="15">
      <c r="B11" s="8" t="s">
        <v>29</v>
      </c>
      <c r="C11" s="9">
        <v>10264.25</v>
      </c>
      <c r="D11" s="9">
        <v>9604.58333333333</v>
      </c>
      <c r="E11" s="9">
        <v>9978.5</v>
      </c>
      <c r="F11" s="9">
        <v>11018.6666666667</v>
      </c>
      <c r="G11" s="9">
        <v>11805</v>
      </c>
      <c r="H11" s="9">
        <v>11893.9166666667</v>
      </c>
      <c r="I11" s="9">
        <v>11083.8333333333</v>
      </c>
      <c r="J11" s="9">
        <v>9977.25</v>
      </c>
      <c r="K11" s="9">
        <v>10646.5833333333</v>
      </c>
      <c r="L11" s="9">
        <v>12433.8333333333</v>
      </c>
      <c r="M11" s="9">
        <v>13068</v>
      </c>
      <c r="N11" s="9">
        <v>13566.0833333333</v>
      </c>
      <c r="O11" s="9">
        <v>13909.3333333333</v>
      </c>
      <c r="P11" s="9">
        <v>13115.0833333333</v>
      </c>
      <c r="Q11" s="9">
        <v>11889.9166666667</v>
      </c>
      <c r="R11" s="9">
        <v>11699.5</v>
      </c>
      <c r="S11" s="9">
        <v>15441.25</v>
      </c>
      <c r="T11" s="9">
        <v>14520.9166666667</v>
      </c>
      <c r="U11" s="9">
        <v>14113.8333333333</v>
      </c>
      <c r="V11" s="9">
        <v>14590.25</v>
      </c>
    </row>
    <row r="12" spans="2:22" ht="15">
      <c r="B12" s="8" t="s">
        <v>30</v>
      </c>
      <c r="C12" s="9">
        <v>40323</v>
      </c>
      <c r="D12" s="9">
        <v>39681.8333333333</v>
      </c>
      <c r="E12" s="9">
        <v>39551.5</v>
      </c>
      <c r="F12" s="9">
        <v>41316.5</v>
      </c>
      <c r="G12" s="9">
        <v>40468.75</v>
      </c>
      <c r="H12" s="9">
        <v>40590.5</v>
      </c>
      <c r="I12" s="9">
        <v>38572.6666666667</v>
      </c>
      <c r="J12" s="9">
        <v>34178.5</v>
      </c>
      <c r="K12" s="9">
        <v>35631.3333333333</v>
      </c>
      <c r="L12" s="9">
        <v>40355.8333333333</v>
      </c>
      <c r="M12" s="9">
        <v>41745.4166666667</v>
      </c>
      <c r="N12" s="9">
        <v>39442.9166666667</v>
      </c>
      <c r="O12" s="9">
        <v>41656.4166666667</v>
      </c>
      <c r="P12" s="9">
        <v>41845.9166666667</v>
      </c>
      <c r="Q12" s="9">
        <v>39107.1666666667</v>
      </c>
      <c r="R12" s="9">
        <v>37786.6666666667</v>
      </c>
      <c r="S12" s="9">
        <v>48272.1666666667</v>
      </c>
      <c r="T12" s="9">
        <v>45207.0833333333</v>
      </c>
      <c r="U12" s="9">
        <v>41386.5</v>
      </c>
      <c r="V12" s="9">
        <v>43713.75</v>
      </c>
    </row>
    <row r="13" spans="2:22" ht="15">
      <c r="B13" s="8" t="s">
        <v>31</v>
      </c>
      <c r="C13" s="9">
        <v>15573.0833333333</v>
      </c>
      <c r="D13" s="9">
        <v>15771.9166666667</v>
      </c>
      <c r="E13" s="9">
        <v>16182.5</v>
      </c>
      <c r="F13" s="9">
        <v>17125.0833333333</v>
      </c>
      <c r="G13" s="9">
        <v>17711.75</v>
      </c>
      <c r="H13" s="9">
        <v>17876.25</v>
      </c>
      <c r="I13" s="9">
        <v>16607.3333333333</v>
      </c>
      <c r="J13" s="9">
        <v>14570.9166666667</v>
      </c>
      <c r="K13" s="9">
        <v>15589.0833333333</v>
      </c>
      <c r="L13" s="9">
        <v>16361.4166666667</v>
      </c>
      <c r="M13" s="9">
        <v>17010.5833333333</v>
      </c>
      <c r="N13" s="9">
        <v>17983.4166666667</v>
      </c>
      <c r="O13" s="9">
        <v>18992.0833333333</v>
      </c>
      <c r="P13" s="9">
        <v>18465.0833333333</v>
      </c>
      <c r="Q13" s="9">
        <v>17877</v>
      </c>
      <c r="R13" s="9">
        <v>17788.8333333333</v>
      </c>
      <c r="S13" s="9">
        <v>22329.25</v>
      </c>
      <c r="T13" s="9">
        <v>21807.1666666667</v>
      </c>
      <c r="U13" s="9">
        <v>21044.4166666667</v>
      </c>
      <c r="V13" s="9">
        <v>21484</v>
      </c>
    </row>
    <row r="14" spans="2:22" ht="15">
      <c r="B14" s="8" t="s">
        <v>32</v>
      </c>
      <c r="C14" s="9">
        <v>8478.25</v>
      </c>
      <c r="D14" s="9">
        <v>8550.75</v>
      </c>
      <c r="E14" s="9">
        <v>7756.75</v>
      </c>
      <c r="F14" s="9">
        <v>8634.33333333333</v>
      </c>
      <c r="G14" s="9">
        <v>9105.5</v>
      </c>
      <c r="H14" s="9">
        <v>8769.66666666667</v>
      </c>
      <c r="I14" s="9">
        <v>8209.58333333333</v>
      </c>
      <c r="J14" s="9">
        <v>6847.91666666667</v>
      </c>
      <c r="K14" s="9">
        <v>6887.41666666667</v>
      </c>
      <c r="L14" s="9">
        <v>8269</v>
      </c>
      <c r="M14" s="9">
        <v>9368.91666666667</v>
      </c>
      <c r="N14" s="9">
        <v>10298.4166666667</v>
      </c>
      <c r="O14" s="9">
        <v>11426.0833333333</v>
      </c>
      <c r="P14" s="9">
        <v>11368.3333333333</v>
      </c>
      <c r="Q14" s="9">
        <v>10500.6666666667</v>
      </c>
      <c r="R14" s="9">
        <v>10073.5</v>
      </c>
      <c r="S14" s="9">
        <v>13146</v>
      </c>
      <c r="T14" s="9">
        <v>12731.25</v>
      </c>
      <c r="U14" s="9">
        <v>11018.6666666667</v>
      </c>
      <c r="V14" s="9">
        <v>11173.0833333333</v>
      </c>
    </row>
    <row r="15" spans="2:22" ht="15">
      <c r="B15" s="8" t="s">
        <v>33</v>
      </c>
      <c r="C15" s="9">
        <v>64389.4166666667</v>
      </c>
      <c r="D15" s="9">
        <v>63649.9166666667</v>
      </c>
      <c r="E15" s="9">
        <v>64501.5</v>
      </c>
      <c r="F15" s="9">
        <v>69021.1666666667</v>
      </c>
      <c r="G15" s="9">
        <v>73742.8333333333</v>
      </c>
      <c r="H15" s="9">
        <v>78704.9166666667</v>
      </c>
      <c r="I15" s="9">
        <v>75952.6666666667</v>
      </c>
      <c r="J15" s="9">
        <v>69143</v>
      </c>
      <c r="K15" s="9">
        <v>73546.8333333333</v>
      </c>
      <c r="L15" s="9">
        <v>85411.25</v>
      </c>
      <c r="M15" s="9">
        <v>92897.0833333333</v>
      </c>
      <c r="N15" s="9">
        <v>96429.9166666667</v>
      </c>
      <c r="O15" s="9">
        <v>99121.4166666667</v>
      </c>
      <c r="P15" s="9">
        <v>97589.25</v>
      </c>
      <c r="Q15" s="9">
        <v>91063.0833333333</v>
      </c>
      <c r="R15" s="9">
        <v>84642.5</v>
      </c>
      <c r="S15" s="9">
        <v>95861.8333333333</v>
      </c>
      <c r="T15" s="9">
        <v>100022.666666667</v>
      </c>
      <c r="U15" s="9">
        <v>100766.25</v>
      </c>
      <c r="V15" s="9">
        <v>108791</v>
      </c>
    </row>
    <row r="16" spans="2:22" ht="15">
      <c r="B16" s="10" t="s">
        <v>34</v>
      </c>
      <c r="C16" s="11">
        <v>235725.333333333</v>
      </c>
      <c r="D16" s="11">
        <v>231285.916666667</v>
      </c>
      <c r="E16" s="11">
        <v>231242.5</v>
      </c>
      <c r="F16" s="11">
        <v>248480.166666667</v>
      </c>
      <c r="G16" s="11">
        <v>255559.666666667</v>
      </c>
      <c r="H16" s="11">
        <v>258725.333333333</v>
      </c>
      <c r="I16" s="11">
        <v>248351.333333333</v>
      </c>
      <c r="J16" s="11">
        <v>222898.5</v>
      </c>
      <c r="K16" s="11">
        <v>235500.666666667</v>
      </c>
      <c r="L16" s="11">
        <v>267852.083333333</v>
      </c>
      <c r="M16" s="11">
        <v>281560.75</v>
      </c>
      <c r="N16" s="11">
        <v>286524.583333333</v>
      </c>
      <c r="O16" s="11">
        <v>301244.083333333</v>
      </c>
      <c r="P16" s="11">
        <v>296677.166666667</v>
      </c>
      <c r="Q16" s="11">
        <v>274901.416666667</v>
      </c>
      <c r="R16" s="11">
        <v>262762.083333333</v>
      </c>
      <c r="S16" s="11">
        <v>324371.25</v>
      </c>
      <c r="T16" s="11">
        <v>323971.75</v>
      </c>
      <c r="U16" s="11">
        <v>309933.25</v>
      </c>
      <c r="V16" s="11">
        <v>327245.583333333</v>
      </c>
    </row>
    <row r="18" spans="14:22" ht="15">
      <c r="N18" s="8" t="s">
        <v>16</v>
      </c>
      <c r="O18" s="8" t="s">
        <v>17</v>
      </c>
      <c r="P18" s="8" t="s">
        <v>18</v>
      </c>
      <c r="Q18" s="8" t="s">
        <v>19</v>
      </c>
      <c r="R18" s="8" t="s">
        <v>20</v>
      </c>
      <c r="S18" s="8" t="s">
        <v>21</v>
      </c>
      <c r="T18" s="8" t="s">
        <v>22</v>
      </c>
      <c r="U18" s="8" t="s">
        <v>23</v>
      </c>
      <c r="V18" s="8" t="s">
        <v>24</v>
      </c>
    </row>
    <row r="19" spans="13:22" ht="15">
      <c r="M19" t="s">
        <v>35</v>
      </c>
      <c r="N19" s="12">
        <v>9.3</v>
      </c>
      <c r="O19" s="12">
        <v>9.6</v>
      </c>
      <c r="P19" s="12">
        <v>6.6</v>
      </c>
      <c r="Q19" s="12">
        <v>5.8</v>
      </c>
      <c r="R19" s="12">
        <v>7.8</v>
      </c>
      <c r="S19" s="12">
        <v>9.6</v>
      </c>
      <c r="T19" s="12">
        <v>8.1</v>
      </c>
      <c r="U19" s="12">
        <v>8.1</v>
      </c>
      <c r="V19" s="12">
        <v>8.9</v>
      </c>
    </row>
    <row r="20" spans="13:31" ht="15">
      <c r="M20" t="s">
        <v>36</v>
      </c>
      <c r="N20" s="12">
        <v>26208</v>
      </c>
      <c r="O20" s="12">
        <v>26208</v>
      </c>
      <c r="P20" s="12">
        <v>38214</v>
      </c>
      <c r="Q20" s="12">
        <v>38214</v>
      </c>
      <c r="R20" s="12">
        <v>27165</v>
      </c>
      <c r="S20" s="12">
        <v>27165</v>
      </c>
      <c r="T20" s="12">
        <v>31009</v>
      </c>
      <c r="U20" s="12">
        <v>32310</v>
      </c>
      <c r="V20" s="12">
        <v>29422</v>
      </c>
      <c r="Y20">
        <v>6.6</v>
      </c>
      <c r="Z20">
        <v>5.8</v>
      </c>
      <c r="AA20">
        <v>7.8</v>
      </c>
      <c r="AB20">
        <v>9.6</v>
      </c>
      <c r="AC20">
        <v>8.1</v>
      </c>
      <c r="AD20">
        <v>8.1</v>
      </c>
      <c r="AE20">
        <v>8.9</v>
      </c>
    </row>
    <row r="22" spans="2:22" ht="15">
      <c r="B22" s="3" t="s">
        <v>3</v>
      </c>
      <c r="C22" s="4" t="s">
        <v>37</v>
      </c>
      <c r="D22" s="5"/>
      <c r="E22" s="5"/>
      <c r="F22" s="5"/>
      <c r="G22" s="6"/>
      <c r="H22" s="5"/>
      <c r="I22" s="5"/>
      <c r="J22" s="5"/>
      <c r="K22" s="5"/>
      <c r="L22" s="5"/>
      <c r="M22" s="5"/>
      <c r="N22" s="5"/>
      <c r="O22" s="5"/>
      <c r="P22" s="5"/>
      <c r="Q22" s="7"/>
      <c r="R22" s="7"/>
      <c r="S22" s="7"/>
      <c r="T22" s="7"/>
      <c r="U22" s="7"/>
      <c r="V22" s="7"/>
    </row>
    <row r="23" spans="2:22" ht="15">
      <c r="B23" s="3"/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8" t="s">
        <v>12</v>
      </c>
      <c r="K23" s="8" t="s">
        <v>13</v>
      </c>
      <c r="L23" s="8" t="s">
        <v>14</v>
      </c>
      <c r="M23" s="8" t="s">
        <v>15</v>
      </c>
      <c r="N23" s="8" t="s">
        <v>16</v>
      </c>
      <c r="O23" s="8" t="s">
        <v>17</v>
      </c>
      <c r="P23" s="8" t="s">
        <v>18</v>
      </c>
      <c r="Q23" s="8" t="s">
        <v>19</v>
      </c>
      <c r="R23" s="8" t="s">
        <v>20</v>
      </c>
      <c r="S23" s="8" t="s">
        <v>21</v>
      </c>
      <c r="T23" s="8" t="s">
        <v>22</v>
      </c>
      <c r="U23" s="8" t="s">
        <v>23</v>
      </c>
      <c r="V23" s="8" t="s">
        <v>24</v>
      </c>
    </row>
    <row r="24" spans="2:22" ht="15">
      <c r="B24" s="8" t="s">
        <v>25</v>
      </c>
      <c r="C24" s="9">
        <v>457.75</v>
      </c>
      <c r="D24" s="9">
        <v>450.916666666667</v>
      </c>
      <c r="E24" s="9">
        <v>512.25</v>
      </c>
      <c r="F24" s="9">
        <v>530.75</v>
      </c>
      <c r="G24" s="9">
        <v>623.416666666667</v>
      </c>
      <c r="H24" s="9">
        <v>696.083333333333</v>
      </c>
      <c r="I24" s="9">
        <v>946.833333333333</v>
      </c>
      <c r="J24" s="9">
        <v>890.333333333333</v>
      </c>
      <c r="K24" s="9">
        <v>981.916666666667</v>
      </c>
      <c r="L24" s="9">
        <v>1068.58333333333</v>
      </c>
      <c r="M24" s="9">
        <v>1208.91666666667</v>
      </c>
      <c r="N24" s="9">
        <v>1228.83333333333</v>
      </c>
      <c r="O24" s="9">
        <v>1456.25</v>
      </c>
      <c r="P24" s="9">
        <v>1757.25</v>
      </c>
      <c r="Q24" s="9">
        <v>1894.25</v>
      </c>
      <c r="R24" s="9">
        <v>1757.66666666667</v>
      </c>
      <c r="S24" s="9">
        <v>1918.83333333333</v>
      </c>
      <c r="T24" s="9">
        <v>2043.66666666667</v>
      </c>
      <c r="U24" s="9">
        <v>1890.16666666667</v>
      </c>
      <c r="V24" s="9">
        <v>1995.58333333333</v>
      </c>
    </row>
    <row r="25" spans="2:22" ht="15">
      <c r="B25" s="8" t="s">
        <v>26</v>
      </c>
      <c r="C25" s="9">
        <v>1074.16666666667</v>
      </c>
      <c r="D25" s="9">
        <v>1301.16666666667</v>
      </c>
      <c r="E25" s="9">
        <v>1070.16666666667</v>
      </c>
      <c r="F25" s="9">
        <v>1251.5</v>
      </c>
      <c r="G25" s="9">
        <v>1592.66666666667</v>
      </c>
      <c r="H25" s="9">
        <v>1202.41666666667</v>
      </c>
      <c r="I25" s="9">
        <v>1519.33333333333</v>
      </c>
      <c r="J25" s="9">
        <v>1397.66666666667</v>
      </c>
      <c r="K25" s="9">
        <v>1460.08333333333</v>
      </c>
      <c r="L25" s="9">
        <v>1640.33333333333</v>
      </c>
      <c r="M25" s="9">
        <v>2142.08333333333</v>
      </c>
      <c r="N25" s="9">
        <v>2244.58333333333</v>
      </c>
      <c r="O25" s="9">
        <v>2454.58333333333</v>
      </c>
      <c r="P25" s="9">
        <v>2576.75</v>
      </c>
      <c r="Q25" s="9">
        <v>2340.41666666667</v>
      </c>
      <c r="R25" s="9">
        <v>2193.41666666667</v>
      </c>
      <c r="S25" s="9">
        <v>2738.25</v>
      </c>
      <c r="T25" s="9">
        <v>3428.08333333333</v>
      </c>
      <c r="U25" s="9">
        <v>3073.5</v>
      </c>
      <c r="V25" s="9">
        <v>3147.33333333333</v>
      </c>
    </row>
    <row r="26" spans="2:22" ht="15">
      <c r="B26" s="8" t="s">
        <v>27</v>
      </c>
      <c r="C26" s="9">
        <v>1689.16666666667</v>
      </c>
      <c r="D26" s="9">
        <v>1967.33333333333</v>
      </c>
      <c r="E26" s="9">
        <v>1925.33333333333</v>
      </c>
      <c r="F26" s="9">
        <v>2091</v>
      </c>
      <c r="G26" s="9">
        <v>3194.41666666667</v>
      </c>
      <c r="H26" s="9">
        <v>2920</v>
      </c>
      <c r="I26" s="9">
        <v>3652.25</v>
      </c>
      <c r="J26" s="9">
        <v>4103.41666666667</v>
      </c>
      <c r="K26" s="9">
        <v>4603.58333333333</v>
      </c>
      <c r="L26" s="9">
        <v>5462</v>
      </c>
      <c r="M26" s="9">
        <v>6281.83333333333</v>
      </c>
      <c r="N26" s="9">
        <v>6555.58333333333</v>
      </c>
      <c r="O26" s="9">
        <v>7795.25</v>
      </c>
      <c r="P26" s="9">
        <v>9820.58333333333</v>
      </c>
      <c r="Q26" s="9">
        <v>9227.58333333333</v>
      </c>
      <c r="R26" s="9">
        <v>8542</v>
      </c>
      <c r="S26" s="9">
        <v>10163.4166666667</v>
      </c>
      <c r="T26" s="9">
        <v>11673.6666666667</v>
      </c>
      <c r="U26" s="9">
        <v>9922.5</v>
      </c>
      <c r="V26" s="9">
        <v>9818</v>
      </c>
    </row>
    <row r="27" spans="2:22" ht="15">
      <c r="B27" s="8" t="s">
        <v>28</v>
      </c>
      <c r="C27" s="9">
        <v>2535.16666666667</v>
      </c>
      <c r="D27" s="9">
        <v>3469.08333333333</v>
      </c>
      <c r="E27" s="9">
        <v>3622.08333333333</v>
      </c>
      <c r="F27" s="9">
        <v>4012.16666666667</v>
      </c>
      <c r="G27" s="9">
        <v>5205.33333333333</v>
      </c>
      <c r="H27" s="9">
        <v>4444.33333333333</v>
      </c>
      <c r="I27" s="9">
        <v>5119</v>
      </c>
      <c r="J27" s="9">
        <v>5190.25</v>
      </c>
      <c r="K27" s="9">
        <v>5963.58333333333</v>
      </c>
      <c r="L27" s="9">
        <v>6773.58333333333</v>
      </c>
      <c r="M27" s="9">
        <v>7653.25</v>
      </c>
      <c r="N27" s="9">
        <v>7182.08333333333</v>
      </c>
      <c r="O27" s="9">
        <v>7756.91666666667</v>
      </c>
      <c r="P27" s="9">
        <v>8899.25</v>
      </c>
      <c r="Q27" s="9">
        <v>7767.08333333333</v>
      </c>
      <c r="R27" s="9">
        <v>7984</v>
      </c>
      <c r="S27" s="9">
        <v>10503.6666666667</v>
      </c>
      <c r="T27" s="9">
        <v>11782.5</v>
      </c>
      <c r="U27" s="9">
        <v>10240.0833333333</v>
      </c>
      <c r="V27" s="9">
        <v>10074.3333333333</v>
      </c>
    </row>
    <row r="28" spans="2:22" ht="15">
      <c r="B28" s="8" t="s">
        <v>29</v>
      </c>
      <c r="C28" s="9">
        <v>601.083333333333</v>
      </c>
      <c r="D28" s="9">
        <v>678.75</v>
      </c>
      <c r="E28" s="9">
        <v>698.5</v>
      </c>
      <c r="F28" s="9">
        <v>762.916666666667</v>
      </c>
      <c r="G28" s="9">
        <v>947.916666666667</v>
      </c>
      <c r="H28" s="9">
        <v>956.5</v>
      </c>
      <c r="I28" s="9">
        <v>930</v>
      </c>
      <c r="J28" s="9">
        <v>909.833333333333</v>
      </c>
      <c r="K28" s="9">
        <v>938.75</v>
      </c>
      <c r="L28" s="9">
        <v>1269.83333333333</v>
      </c>
      <c r="M28" s="9">
        <v>1575.5</v>
      </c>
      <c r="N28" s="9">
        <v>1756.33333333333</v>
      </c>
      <c r="O28" s="9">
        <v>1962.58333333333</v>
      </c>
      <c r="P28" s="9">
        <v>2395.58333333333</v>
      </c>
      <c r="Q28" s="9">
        <v>2137.83333333333</v>
      </c>
      <c r="R28" s="9">
        <v>1941</v>
      </c>
      <c r="S28" s="9">
        <v>2708.58333333333</v>
      </c>
      <c r="T28" s="9">
        <v>3041.33333333333</v>
      </c>
      <c r="U28" s="9">
        <v>2871.83333333333</v>
      </c>
      <c r="V28" s="9">
        <v>2695.83333333333</v>
      </c>
    </row>
    <row r="29" spans="2:22" ht="15">
      <c r="B29" s="8" t="s">
        <v>30</v>
      </c>
      <c r="C29" s="9">
        <v>2794.83333333333</v>
      </c>
      <c r="D29" s="9">
        <v>3370.33333333333</v>
      </c>
      <c r="E29" s="9">
        <v>3029.5</v>
      </c>
      <c r="F29" s="9">
        <v>3715.41666666667</v>
      </c>
      <c r="G29" s="9">
        <v>3977.58333333333</v>
      </c>
      <c r="H29" s="9">
        <v>3555.33333333333</v>
      </c>
      <c r="I29" s="9">
        <v>4759.16666666667</v>
      </c>
      <c r="J29" s="9">
        <v>4692.41666666667</v>
      </c>
      <c r="K29" s="9">
        <v>5450.75</v>
      </c>
      <c r="L29" s="9">
        <v>6620.58333333333</v>
      </c>
      <c r="M29" s="9">
        <v>7151.91666666667</v>
      </c>
      <c r="N29" s="9">
        <v>6277.41666666667</v>
      </c>
      <c r="O29" s="9">
        <v>6435.16666666667</v>
      </c>
      <c r="P29" s="9">
        <v>8677.58333333333</v>
      </c>
      <c r="Q29" s="9">
        <v>7165.16666666667</v>
      </c>
      <c r="R29" s="9">
        <v>6890.75</v>
      </c>
      <c r="S29" s="9">
        <v>9107.58333333333</v>
      </c>
      <c r="T29" s="9">
        <v>10324.25</v>
      </c>
      <c r="U29" s="9">
        <v>8972.25</v>
      </c>
      <c r="V29" s="9">
        <v>8612.75</v>
      </c>
    </row>
    <row r="30" spans="2:22" ht="15">
      <c r="B30" s="8" t="s">
        <v>31</v>
      </c>
      <c r="C30" s="9">
        <v>770.916666666667</v>
      </c>
      <c r="D30" s="9">
        <v>819.75</v>
      </c>
      <c r="E30" s="9">
        <v>665.583333333333</v>
      </c>
      <c r="F30" s="9">
        <v>820.75</v>
      </c>
      <c r="G30" s="9">
        <v>892.666666666667</v>
      </c>
      <c r="H30" s="9">
        <v>972.083333333333</v>
      </c>
      <c r="I30" s="9">
        <v>1043.08333333333</v>
      </c>
      <c r="J30" s="9">
        <v>1025.25</v>
      </c>
      <c r="K30" s="9">
        <v>1193.66666666667</v>
      </c>
      <c r="L30" s="9">
        <v>1118.16666666667</v>
      </c>
      <c r="M30" s="9">
        <v>1276.25</v>
      </c>
      <c r="N30" s="9">
        <v>1615.33333333333</v>
      </c>
      <c r="O30" s="9">
        <v>1553.08333333333</v>
      </c>
      <c r="P30" s="9">
        <v>1764.08333333333</v>
      </c>
      <c r="Q30" s="9">
        <v>1466.91666666667</v>
      </c>
      <c r="R30" s="9">
        <v>1392.08333333333</v>
      </c>
      <c r="S30" s="9">
        <v>2131.75</v>
      </c>
      <c r="T30" s="9">
        <v>2652.91666666667</v>
      </c>
      <c r="U30" s="9">
        <v>2331.83333333333</v>
      </c>
      <c r="V30" s="9">
        <v>2154.83333333333</v>
      </c>
    </row>
    <row r="31" spans="2:22" ht="15">
      <c r="B31" s="8" t="s">
        <v>32</v>
      </c>
      <c r="C31" s="9">
        <v>583.666666666667</v>
      </c>
      <c r="D31" s="9">
        <v>767</v>
      </c>
      <c r="E31" s="9">
        <v>519.666666666667</v>
      </c>
      <c r="F31" s="9">
        <v>644.166666666667</v>
      </c>
      <c r="G31" s="9">
        <v>838</v>
      </c>
      <c r="H31" s="9">
        <v>807.583333333333</v>
      </c>
      <c r="I31" s="9">
        <v>1071.33333333333</v>
      </c>
      <c r="J31" s="9">
        <v>888.083333333333</v>
      </c>
      <c r="K31" s="9">
        <v>939.416666666667</v>
      </c>
      <c r="L31" s="9">
        <v>963.916666666667</v>
      </c>
      <c r="M31" s="9">
        <v>1167.16666666667</v>
      </c>
      <c r="N31" s="9">
        <v>1380</v>
      </c>
      <c r="O31" s="9">
        <v>1490.5</v>
      </c>
      <c r="P31" s="9">
        <v>2111.58333333333</v>
      </c>
      <c r="Q31" s="9">
        <v>1854.58333333333</v>
      </c>
      <c r="R31" s="9">
        <v>1652.58333333333</v>
      </c>
      <c r="S31" s="9">
        <v>1980.33333333333</v>
      </c>
      <c r="T31" s="9">
        <v>2399.83333333333</v>
      </c>
      <c r="U31" s="9">
        <v>2315.16666666667</v>
      </c>
      <c r="V31" s="9">
        <v>2328.5</v>
      </c>
    </row>
    <row r="32" spans="2:22" ht="15">
      <c r="B32" s="8" t="s">
        <v>33</v>
      </c>
      <c r="C32" s="9">
        <v>2954.08333333333</v>
      </c>
      <c r="D32" s="9">
        <v>3520.83333333333</v>
      </c>
      <c r="E32" s="9">
        <v>3481.58333333333</v>
      </c>
      <c r="F32" s="9">
        <v>4143.66666666667</v>
      </c>
      <c r="G32" s="9">
        <v>4939.25</v>
      </c>
      <c r="H32" s="9">
        <v>5375.75</v>
      </c>
      <c r="I32" s="9">
        <v>7567.16666666667</v>
      </c>
      <c r="J32" s="9">
        <v>9487.33333333333</v>
      </c>
      <c r="K32" s="9">
        <v>10083.4166666667</v>
      </c>
      <c r="L32" s="9">
        <v>10517.25</v>
      </c>
      <c r="M32" s="9">
        <v>13025.0833333333</v>
      </c>
      <c r="N32" s="9">
        <v>14404.6666666667</v>
      </c>
      <c r="O32" s="9">
        <v>17685.5833333333</v>
      </c>
      <c r="P32" s="9">
        <v>19500.8333333333</v>
      </c>
      <c r="Q32" s="9">
        <v>18799.1666666667</v>
      </c>
      <c r="R32" s="9">
        <v>18155.6666666667</v>
      </c>
      <c r="S32" s="9">
        <v>22810.0833333333</v>
      </c>
      <c r="T32" s="9">
        <v>25843.5</v>
      </c>
      <c r="U32" s="9">
        <v>21613.9166666667</v>
      </c>
      <c r="V32" s="9">
        <v>25775.1666666667</v>
      </c>
    </row>
    <row r="33" spans="2:22" ht="15">
      <c r="B33" s="10" t="s">
        <v>34</v>
      </c>
      <c r="C33" s="11">
        <v>13460.8333333333</v>
      </c>
      <c r="D33" s="11">
        <v>16345.1666666667</v>
      </c>
      <c r="E33" s="11">
        <v>15524.6666666667</v>
      </c>
      <c r="F33" s="11">
        <v>17972.3333333333</v>
      </c>
      <c r="G33" s="11">
        <v>22211.25</v>
      </c>
      <c r="H33" s="11">
        <v>20930.0833333333</v>
      </c>
      <c r="I33" s="11">
        <v>26608.1666666667</v>
      </c>
      <c r="J33" s="11">
        <v>28584.5833333333</v>
      </c>
      <c r="K33" s="11">
        <v>31615.1666666667</v>
      </c>
      <c r="L33" s="11">
        <v>35434.25</v>
      </c>
      <c r="M33" s="11">
        <v>41482</v>
      </c>
      <c r="N33" s="11">
        <v>42644.8333333333</v>
      </c>
      <c r="O33" s="11">
        <v>48589.9166666667</v>
      </c>
      <c r="P33" s="11">
        <v>57503.5</v>
      </c>
      <c r="Q33" s="11">
        <v>52653</v>
      </c>
      <c r="R33" s="11">
        <v>50509.1666666667</v>
      </c>
      <c r="S33" s="11">
        <v>64062.5</v>
      </c>
      <c r="T33" s="11">
        <v>73189.75</v>
      </c>
      <c r="U33" s="11">
        <v>63231.25</v>
      </c>
      <c r="V33" s="11">
        <v>66602.3333333333</v>
      </c>
    </row>
    <row r="34" ht="15">
      <c r="Y34" t="s">
        <v>38</v>
      </c>
    </row>
    <row r="36" spans="2:22" ht="15">
      <c r="B36" s="3" t="s">
        <v>3</v>
      </c>
      <c r="C36" s="4" t="s">
        <v>39</v>
      </c>
      <c r="D36" s="5"/>
      <c r="E36" s="5"/>
      <c r="F36" s="5"/>
      <c r="G36" s="6"/>
      <c r="H36" s="5"/>
      <c r="I36" s="5"/>
      <c r="J36" s="5"/>
      <c r="K36" s="5"/>
      <c r="L36" s="5"/>
      <c r="M36" s="5"/>
      <c r="N36" s="5"/>
      <c r="O36" s="5"/>
      <c r="P36" s="5"/>
      <c r="Q36" s="6"/>
      <c r="R36" s="5"/>
      <c r="S36" s="5"/>
      <c r="T36" s="5"/>
      <c r="U36" s="5"/>
      <c r="V36" s="13"/>
    </row>
    <row r="37" spans="2:22" ht="15">
      <c r="B37" s="3"/>
      <c r="C37" s="8" t="s">
        <v>5</v>
      </c>
      <c r="D37" s="8" t="s">
        <v>6</v>
      </c>
      <c r="E37" s="8" t="s">
        <v>7</v>
      </c>
      <c r="F37" s="8" t="s">
        <v>8</v>
      </c>
      <c r="G37" s="8" t="s">
        <v>9</v>
      </c>
      <c r="H37" s="8" t="s">
        <v>10</v>
      </c>
      <c r="I37" s="8" t="s">
        <v>11</v>
      </c>
      <c r="J37" s="8" t="s">
        <v>12</v>
      </c>
      <c r="K37" s="8" t="s">
        <v>13</v>
      </c>
      <c r="L37" s="8" t="s">
        <v>14</v>
      </c>
      <c r="M37" s="8" t="s">
        <v>15</v>
      </c>
      <c r="N37" s="8" t="s">
        <v>16</v>
      </c>
      <c r="O37" s="8" t="s">
        <v>17</v>
      </c>
      <c r="P37" s="8" t="s">
        <v>18</v>
      </c>
      <c r="Q37" s="8" t="s">
        <v>19</v>
      </c>
      <c r="R37" s="8" t="s">
        <v>20</v>
      </c>
      <c r="S37" s="8" t="s">
        <v>21</v>
      </c>
      <c r="T37" s="8" t="s">
        <v>22</v>
      </c>
      <c r="U37" s="8" t="s">
        <v>23</v>
      </c>
      <c r="V37" s="8" t="s">
        <v>24</v>
      </c>
    </row>
    <row r="38" spans="2:22" ht="15">
      <c r="B38" s="8" t="s">
        <v>25</v>
      </c>
      <c r="C38" s="9">
        <v>6518.41666666667</v>
      </c>
      <c r="D38" s="9">
        <v>6243.75</v>
      </c>
      <c r="E38" s="9">
        <v>6452.58333333333</v>
      </c>
      <c r="F38" s="9">
        <v>7201.41666666667</v>
      </c>
      <c r="G38" s="9">
        <v>7596.33333333333</v>
      </c>
      <c r="H38" s="9">
        <v>7720.08333333333</v>
      </c>
      <c r="I38" s="9">
        <v>7295.91666666667</v>
      </c>
      <c r="J38" s="9">
        <v>6840.33333333333</v>
      </c>
      <c r="K38" s="9">
        <v>7236.16666666667</v>
      </c>
      <c r="L38" s="9">
        <v>7823.91666666667</v>
      </c>
      <c r="M38" s="9">
        <v>7946.08333333333</v>
      </c>
      <c r="N38" s="9">
        <v>7978.08333333333</v>
      </c>
      <c r="O38" s="9">
        <v>8411.58333333333</v>
      </c>
      <c r="P38" s="9">
        <v>7996.83333333333</v>
      </c>
      <c r="Q38" s="9">
        <v>7277.16666666667</v>
      </c>
      <c r="R38" s="9">
        <v>7212.75</v>
      </c>
      <c r="S38" s="9">
        <v>8297.25</v>
      </c>
      <c r="T38" s="9">
        <v>7809.75</v>
      </c>
      <c r="U38" s="9">
        <v>7662.91666666667</v>
      </c>
      <c r="V38" s="9">
        <v>8148.91666666667</v>
      </c>
    </row>
    <row r="39" spans="2:22" ht="15">
      <c r="B39" s="8" t="s">
        <v>26</v>
      </c>
      <c r="C39" s="9">
        <v>17417.5</v>
      </c>
      <c r="D39" s="9">
        <v>16741.0833333333</v>
      </c>
      <c r="E39" s="9">
        <v>17646.3333333333</v>
      </c>
      <c r="F39" s="9">
        <v>19460.5833333333</v>
      </c>
      <c r="G39" s="9">
        <v>18640.3333333333</v>
      </c>
      <c r="H39" s="9">
        <v>18250.75</v>
      </c>
      <c r="I39" s="9">
        <v>17385.1666666667</v>
      </c>
      <c r="J39" s="9">
        <v>15485.5833333333</v>
      </c>
      <c r="K39" s="9">
        <v>15917.1666666667</v>
      </c>
      <c r="L39" s="9">
        <v>17245.1666666667</v>
      </c>
      <c r="M39" s="9">
        <v>17211.1666666667</v>
      </c>
      <c r="N39" s="9">
        <v>16925.9166666667</v>
      </c>
      <c r="O39" s="9">
        <v>17640.4166666667</v>
      </c>
      <c r="P39" s="9">
        <v>17256.1666666667</v>
      </c>
      <c r="Q39" s="9">
        <v>16277.5833333333</v>
      </c>
      <c r="R39" s="9">
        <v>16253.8333333333</v>
      </c>
      <c r="S39" s="9">
        <v>21021.0833333333</v>
      </c>
      <c r="T39" s="9">
        <v>20238.8333333333</v>
      </c>
      <c r="U39" s="9">
        <v>20136.4166666667</v>
      </c>
      <c r="V39" s="9">
        <v>20853.3333333333</v>
      </c>
    </row>
    <row r="40" spans="2:22" ht="15">
      <c r="B40" s="8" t="s">
        <v>27</v>
      </c>
      <c r="C40" s="9">
        <v>35764.1666666667</v>
      </c>
      <c r="D40" s="9">
        <v>34767.5833333333</v>
      </c>
      <c r="E40" s="9">
        <v>34464.4166666667</v>
      </c>
      <c r="F40" s="9">
        <v>36932.75</v>
      </c>
      <c r="G40" s="9">
        <v>37175.0833333333</v>
      </c>
      <c r="H40" s="9">
        <v>37786</v>
      </c>
      <c r="I40" s="9">
        <v>35612</v>
      </c>
      <c r="J40" s="9">
        <v>31888.1666666667</v>
      </c>
      <c r="K40" s="9">
        <v>34162.1666666667</v>
      </c>
      <c r="L40" s="9">
        <v>38424</v>
      </c>
      <c r="M40" s="9">
        <v>39208.6666666667</v>
      </c>
      <c r="N40" s="9">
        <v>40507.3333333333</v>
      </c>
      <c r="O40" s="9">
        <v>42599.6666666667</v>
      </c>
      <c r="P40" s="9">
        <v>40284.75</v>
      </c>
      <c r="Q40" s="9">
        <v>37360.8333333333</v>
      </c>
      <c r="R40" s="9">
        <v>35173.75</v>
      </c>
      <c r="S40" s="9">
        <v>43790.25</v>
      </c>
      <c r="T40" s="9">
        <v>43115.0833333333</v>
      </c>
      <c r="U40" s="9">
        <v>41698.0833333333</v>
      </c>
      <c r="V40" s="9">
        <v>44461.25</v>
      </c>
    </row>
    <row r="41" spans="2:22" ht="15">
      <c r="B41" s="8" t="s">
        <v>28</v>
      </c>
      <c r="C41" s="9">
        <v>31241</v>
      </c>
      <c r="D41" s="9">
        <v>29086</v>
      </c>
      <c r="E41" s="9">
        <v>27578.5833333333</v>
      </c>
      <c r="F41" s="9">
        <v>29884.25</v>
      </c>
      <c r="G41" s="9">
        <v>28698.25</v>
      </c>
      <c r="H41" s="9">
        <v>27870.4166666667</v>
      </c>
      <c r="I41" s="9">
        <v>26394.75</v>
      </c>
      <c r="J41" s="9">
        <v>22385.1666666667</v>
      </c>
      <c r="K41" s="9">
        <v>22874.75</v>
      </c>
      <c r="L41" s="9">
        <v>26583.1666666667</v>
      </c>
      <c r="M41" s="9">
        <v>25818.75</v>
      </c>
      <c r="N41" s="9">
        <v>26181.4166666667</v>
      </c>
      <c r="O41" s="9">
        <v>28024.0833333333</v>
      </c>
      <c r="P41" s="9">
        <v>25701.9166666667</v>
      </c>
      <c r="Q41" s="9">
        <v>22318.6666666667</v>
      </c>
      <c r="R41" s="9">
        <v>21653.6666666667</v>
      </c>
      <c r="S41" s="9">
        <v>30888</v>
      </c>
      <c r="T41" s="9">
        <v>29591.0833333333</v>
      </c>
      <c r="U41" s="9">
        <v>26979.9166666667</v>
      </c>
      <c r="V41" s="9">
        <v>28994.75</v>
      </c>
    </row>
    <row r="42" spans="2:22" ht="15">
      <c r="B42" s="8" t="s">
        <v>29</v>
      </c>
      <c r="C42" s="9">
        <v>9663.16666666667</v>
      </c>
      <c r="D42" s="9">
        <v>8925.83333333333</v>
      </c>
      <c r="E42" s="9">
        <v>9280</v>
      </c>
      <c r="F42" s="9">
        <v>10255.75</v>
      </c>
      <c r="G42" s="9">
        <v>10857.0833333333</v>
      </c>
      <c r="H42" s="9">
        <v>10937.4166666667</v>
      </c>
      <c r="I42" s="9">
        <v>10153.8333333333</v>
      </c>
      <c r="J42" s="9">
        <v>9067.41666666667</v>
      </c>
      <c r="K42" s="9">
        <v>9707.83333333333</v>
      </c>
      <c r="L42" s="9">
        <v>11164</v>
      </c>
      <c r="M42" s="9">
        <v>11492.5</v>
      </c>
      <c r="N42" s="9">
        <v>11809.75</v>
      </c>
      <c r="O42" s="9">
        <v>11946.75</v>
      </c>
      <c r="P42" s="9">
        <v>10719.5</v>
      </c>
      <c r="Q42" s="9">
        <v>9752.08333333333</v>
      </c>
      <c r="R42" s="9">
        <v>9758.5</v>
      </c>
      <c r="S42" s="9">
        <v>12732.6666666667</v>
      </c>
      <c r="T42" s="9">
        <v>11479.5833333333</v>
      </c>
      <c r="U42" s="9">
        <v>11242</v>
      </c>
      <c r="V42" s="9">
        <v>11894.4166666667</v>
      </c>
    </row>
    <row r="43" spans="2:22" ht="15">
      <c r="B43" s="8" t="s">
        <v>30</v>
      </c>
      <c r="C43" s="9">
        <v>37528.1666666667</v>
      </c>
      <c r="D43" s="9">
        <v>36311.5</v>
      </c>
      <c r="E43" s="9">
        <v>36522</v>
      </c>
      <c r="F43" s="9">
        <v>37601.0833333333</v>
      </c>
      <c r="G43" s="9">
        <v>36491.1666666667</v>
      </c>
      <c r="H43" s="9">
        <v>37035.1666666667</v>
      </c>
      <c r="I43" s="9">
        <v>33813.5</v>
      </c>
      <c r="J43" s="9">
        <v>29486.0833333333</v>
      </c>
      <c r="K43" s="9">
        <v>30180.5833333333</v>
      </c>
      <c r="L43" s="9">
        <v>33735.25</v>
      </c>
      <c r="M43" s="9">
        <v>34593.5</v>
      </c>
      <c r="N43" s="9">
        <v>33165.5</v>
      </c>
      <c r="O43" s="9">
        <v>35221.25</v>
      </c>
      <c r="P43" s="9">
        <v>33168.3333333333</v>
      </c>
      <c r="Q43" s="9">
        <v>31942</v>
      </c>
      <c r="R43" s="9">
        <v>30895.9166666667</v>
      </c>
      <c r="S43" s="9">
        <v>39164.5833333333</v>
      </c>
      <c r="T43" s="9">
        <v>34882.8333333333</v>
      </c>
      <c r="U43" s="9">
        <v>32414.25</v>
      </c>
      <c r="V43" s="9">
        <v>35101</v>
      </c>
    </row>
    <row r="44" spans="2:22" ht="15">
      <c r="B44" s="8" t="s">
        <v>31</v>
      </c>
      <c r="C44" s="9">
        <v>14802.1666666667</v>
      </c>
      <c r="D44" s="9">
        <v>14952.1666666667</v>
      </c>
      <c r="E44" s="9">
        <v>15516.9166666667</v>
      </c>
      <c r="F44" s="9">
        <v>16304.3333333333</v>
      </c>
      <c r="G44" s="9">
        <v>16819.0833333333</v>
      </c>
      <c r="H44" s="9">
        <v>16904.1666666667</v>
      </c>
      <c r="I44" s="9">
        <v>15564.25</v>
      </c>
      <c r="J44" s="9">
        <v>13545.6666666667</v>
      </c>
      <c r="K44" s="9">
        <v>14395.4166666667</v>
      </c>
      <c r="L44" s="9">
        <v>15243.25</v>
      </c>
      <c r="M44" s="9">
        <v>15734.3333333333</v>
      </c>
      <c r="N44" s="9">
        <v>16368.0833333333</v>
      </c>
      <c r="O44" s="9">
        <v>17439</v>
      </c>
      <c r="P44" s="9">
        <v>16701</v>
      </c>
      <c r="Q44" s="9">
        <v>16410.0833333333</v>
      </c>
      <c r="R44" s="9">
        <v>16396.75</v>
      </c>
      <c r="S44" s="9">
        <v>20197.5</v>
      </c>
      <c r="T44" s="9">
        <v>19154.25</v>
      </c>
      <c r="U44" s="9">
        <v>18712.5833333333</v>
      </c>
      <c r="V44" s="9">
        <v>19329.1666666667</v>
      </c>
    </row>
    <row r="45" spans="2:22" ht="15">
      <c r="B45" s="8" t="s">
        <v>32</v>
      </c>
      <c r="C45" s="9">
        <v>7894.58333333333</v>
      </c>
      <c r="D45" s="9">
        <v>7783.75</v>
      </c>
      <c r="E45" s="9">
        <v>7237.08333333333</v>
      </c>
      <c r="F45" s="9">
        <v>7990.16666666667</v>
      </c>
      <c r="G45" s="9">
        <v>8267.5</v>
      </c>
      <c r="H45" s="9">
        <v>7962.08333333333</v>
      </c>
      <c r="I45" s="9">
        <v>7138.25</v>
      </c>
      <c r="J45" s="9">
        <v>5959.83333333333</v>
      </c>
      <c r="K45" s="9">
        <v>5948</v>
      </c>
      <c r="L45" s="9">
        <v>7305.08333333333</v>
      </c>
      <c r="M45" s="9">
        <v>8201.75</v>
      </c>
      <c r="N45" s="9">
        <v>8918.41666666667</v>
      </c>
      <c r="O45" s="9">
        <v>9935.58333333333</v>
      </c>
      <c r="P45" s="9">
        <v>9256.75</v>
      </c>
      <c r="Q45" s="9">
        <v>8646.08333333333</v>
      </c>
      <c r="R45" s="9">
        <v>8420.91666666667</v>
      </c>
      <c r="S45" s="9">
        <v>11165.6666666667</v>
      </c>
      <c r="T45" s="9">
        <v>10331.4166666667</v>
      </c>
      <c r="U45" s="9">
        <v>8703.5</v>
      </c>
      <c r="V45" s="9">
        <v>8844.58333333333</v>
      </c>
    </row>
    <row r="46" spans="2:22" ht="15">
      <c r="B46" s="8" t="s">
        <v>33</v>
      </c>
      <c r="C46" s="9">
        <v>61435.3333333333</v>
      </c>
      <c r="D46" s="9">
        <v>60129.0833333333</v>
      </c>
      <c r="E46" s="9">
        <v>61019.9166666667</v>
      </c>
      <c r="F46" s="9">
        <v>64877.5</v>
      </c>
      <c r="G46" s="9">
        <v>68803.5833333333</v>
      </c>
      <c r="H46" s="9">
        <v>73329.1666666667</v>
      </c>
      <c r="I46" s="9">
        <v>68385.5</v>
      </c>
      <c r="J46" s="9">
        <v>59655.6666666667</v>
      </c>
      <c r="K46" s="9">
        <v>63463.4166666667</v>
      </c>
      <c r="L46" s="9">
        <v>74894</v>
      </c>
      <c r="M46" s="9">
        <v>79872</v>
      </c>
      <c r="N46" s="9">
        <v>82025.25</v>
      </c>
      <c r="O46" s="9">
        <v>81435.8333333333</v>
      </c>
      <c r="P46" s="9">
        <v>78088.4166666667</v>
      </c>
      <c r="Q46" s="9">
        <v>72263.9166666667</v>
      </c>
      <c r="R46" s="9">
        <v>66486.8333333333</v>
      </c>
      <c r="S46" s="9">
        <v>73051.75</v>
      </c>
      <c r="T46" s="9">
        <v>74179.1666666667</v>
      </c>
      <c r="U46" s="9">
        <v>79152.3333333333</v>
      </c>
      <c r="V46" s="9">
        <v>83015.8333333333</v>
      </c>
    </row>
    <row r="47" spans="2:22" ht="15">
      <c r="B47" s="10" t="s">
        <v>34</v>
      </c>
      <c r="C47" s="11">
        <v>222264.5</v>
      </c>
      <c r="D47" s="11">
        <v>214940.75</v>
      </c>
      <c r="E47" s="11">
        <v>215717.833333333</v>
      </c>
      <c r="F47" s="11">
        <v>230507.833333333</v>
      </c>
      <c r="G47" s="11">
        <v>233348.416666667</v>
      </c>
      <c r="H47" s="11">
        <v>237795.25</v>
      </c>
      <c r="I47" s="11">
        <v>221743.166666667</v>
      </c>
      <c r="J47" s="11">
        <v>194313.916666667</v>
      </c>
      <c r="K47" s="11">
        <v>203885.5</v>
      </c>
      <c r="L47" s="11">
        <v>232417.833333333</v>
      </c>
      <c r="M47" s="11">
        <v>240078.75</v>
      </c>
      <c r="N47" s="11">
        <v>243879.75</v>
      </c>
      <c r="O47" s="11">
        <v>252654.166666667</v>
      </c>
      <c r="P47" s="11">
        <v>239173.666666667</v>
      </c>
      <c r="Q47" s="11">
        <v>222248.416666667</v>
      </c>
      <c r="R47" s="11">
        <v>212252.916666667</v>
      </c>
      <c r="S47" s="11">
        <v>260308.75</v>
      </c>
      <c r="T47" s="11">
        <v>250782</v>
      </c>
      <c r="U47" s="11">
        <v>246702</v>
      </c>
      <c r="V47" s="11">
        <v>260643.25</v>
      </c>
    </row>
    <row r="49" spans="3:22" ht="15">
      <c r="C49" s="4" t="s">
        <v>40</v>
      </c>
      <c r="D49" s="5"/>
      <c r="E49" s="5"/>
      <c r="F49" s="5"/>
      <c r="G49" s="6"/>
      <c r="H49" s="5"/>
      <c r="I49" s="5"/>
      <c r="J49" s="5"/>
      <c r="K49" s="5"/>
      <c r="L49" s="5"/>
      <c r="M49" s="5"/>
      <c r="N49" s="5"/>
      <c r="O49" s="5"/>
      <c r="P49" s="5"/>
      <c r="Q49" s="6"/>
      <c r="R49" s="5"/>
      <c r="S49" s="5"/>
      <c r="T49" s="5"/>
      <c r="U49" s="5"/>
      <c r="V49" s="13"/>
    </row>
    <row r="50" spans="3:22" ht="15">
      <c r="C50" s="8" t="s">
        <v>5</v>
      </c>
      <c r="D50" s="8" t="s">
        <v>6</v>
      </c>
      <c r="E50" s="8" t="s">
        <v>7</v>
      </c>
      <c r="F50" s="8" t="s">
        <v>8</v>
      </c>
      <c r="G50" s="8" t="s">
        <v>9</v>
      </c>
      <c r="H50" s="8" t="s">
        <v>10</v>
      </c>
      <c r="I50" s="8" t="s">
        <v>11</v>
      </c>
      <c r="J50" s="8" t="s">
        <v>12</v>
      </c>
      <c r="K50" s="8" t="s">
        <v>13</v>
      </c>
      <c r="L50" s="8" t="s">
        <v>14</v>
      </c>
      <c r="M50" s="8" t="s">
        <v>15</v>
      </c>
      <c r="N50" s="8" t="s">
        <v>16</v>
      </c>
      <c r="O50" s="8" t="s">
        <v>17</v>
      </c>
      <c r="P50" s="8" t="s">
        <v>18</v>
      </c>
      <c r="Q50" s="8" t="s">
        <v>19</v>
      </c>
      <c r="R50" s="8" t="s">
        <v>20</v>
      </c>
      <c r="S50" s="8" t="s">
        <v>21</v>
      </c>
      <c r="T50" s="8" t="s">
        <v>22</v>
      </c>
      <c r="U50" s="8" t="s">
        <v>23</v>
      </c>
      <c r="V50" s="8" t="s">
        <v>24</v>
      </c>
    </row>
    <row r="51" spans="2:22" ht="15">
      <c r="B51" s="8" t="s">
        <v>25</v>
      </c>
      <c r="C51" s="14">
        <f aca="true" t="shared" si="0" ref="C51:V51">ROUND((C24/C7)*100,1)</f>
        <v>6.6</v>
      </c>
      <c r="D51" s="14">
        <f t="shared" si="0"/>
        <v>6.7</v>
      </c>
      <c r="E51" s="14">
        <f t="shared" si="0"/>
        <v>7.4</v>
      </c>
      <c r="F51" s="14">
        <f t="shared" si="0"/>
        <v>6.9</v>
      </c>
      <c r="G51" s="14">
        <f t="shared" si="0"/>
        <v>7.6</v>
      </c>
      <c r="H51" s="14">
        <f t="shared" si="0"/>
        <v>8.3</v>
      </c>
      <c r="I51" s="14">
        <f t="shared" si="0"/>
        <v>11.5</v>
      </c>
      <c r="J51" s="14">
        <f t="shared" si="0"/>
        <v>11.5</v>
      </c>
      <c r="K51" s="14">
        <f t="shared" si="0"/>
        <v>11.9</v>
      </c>
      <c r="L51" s="14">
        <f t="shared" si="0"/>
        <v>12</v>
      </c>
      <c r="M51" s="14">
        <f t="shared" si="0"/>
        <v>13.2</v>
      </c>
      <c r="N51" s="14">
        <f t="shared" si="0"/>
        <v>13.3</v>
      </c>
      <c r="O51" s="14">
        <f t="shared" si="0"/>
        <v>14.8</v>
      </c>
      <c r="P51" s="14">
        <f t="shared" si="0"/>
        <v>18</v>
      </c>
      <c r="Q51" s="14">
        <f t="shared" si="0"/>
        <v>20.7</v>
      </c>
      <c r="R51" s="14">
        <f t="shared" si="0"/>
        <v>19.6</v>
      </c>
      <c r="S51" s="14">
        <f t="shared" si="0"/>
        <v>18.8</v>
      </c>
      <c r="T51" s="14">
        <f t="shared" si="0"/>
        <v>20.7</v>
      </c>
      <c r="U51" s="14">
        <f t="shared" si="0"/>
        <v>19.8</v>
      </c>
      <c r="V51" s="14">
        <f t="shared" si="0"/>
        <v>19.7</v>
      </c>
    </row>
    <row r="52" spans="2:22" ht="15">
      <c r="B52" s="8" t="s">
        <v>26</v>
      </c>
      <c r="C52" s="14">
        <f aca="true" t="shared" si="1" ref="C52:V52">ROUND((C25/C8)*100,1)</f>
        <v>5.8</v>
      </c>
      <c r="D52" s="14">
        <f t="shared" si="1"/>
        <v>7.2</v>
      </c>
      <c r="E52" s="14">
        <f t="shared" si="1"/>
        <v>5.7</v>
      </c>
      <c r="F52" s="14">
        <f t="shared" si="1"/>
        <v>6</v>
      </c>
      <c r="G52" s="14">
        <f t="shared" si="1"/>
        <v>7.9</v>
      </c>
      <c r="H52" s="14">
        <f t="shared" si="1"/>
        <v>6.2</v>
      </c>
      <c r="I52" s="14">
        <f t="shared" si="1"/>
        <v>8</v>
      </c>
      <c r="J52" s="14">
        <f t="shared" si="1"/>
        <v>8.3</v>
      </c>
      <c r="K52" s="14">
        <f t="shared" si="1"/>
        <v>8.4</v>
      </c>
      <c r="L52" s="14">
        <f t="shared" si="1"/>
        <v>8.7</v>
      </c>
      <c r="M52" s="14">
        <f t="shared" si="1"/>
        <v>11.1</v>
      </c>
      <c r="N52" s="14">
        <f t="shared" si="1"/>
        <v>11.7</v>
      </c>
      <c r="O52" s="14">
        <f t="shared" si="1"/>
        <v>12.2</v>
      </c>
      <c r="P52" s="14">
        <f t="shared" si="1"/>
        <v>13</v>
      </c>
      <c r="Q52" s="14">
        <f t="shared" si="1"/>
        <v>12.6</v>
      </c>
      <c r="R52" s="14">
        <f t="shared" si="1"/>
        <v>11.9</v>
      </c>
      <c r="S52" s="14">
        <f t="shared" si="1"/>
        <v>11.5</v>
      </c>
      <c r="T52" s="14">
        <f t="shared" si="1"/>
        <v>14.5</v>
      </c>
      <c r="U52" s="14">
        <f t="shared" si="1"/>
        <v>13.2</v>
      </c>
      <c r="V52" s="14">
        <f t="shared" si="1"/>
        <v>13.1</v>
      </c>
    </row>
    <row r="53" spans="2:39" ht="15">
      <c r="B53" s="8" t="s">
        <v>27</v>
      </c>
      <c r="C53" s="14">
        <f aca="true" t="shared" si="2" ref="C53:V53">ROUND((C26/C9)*100,1)</f>
        <v>4.5</v>
      </c>
      <c r="D53" s="14">
        <f t="shared" si="2"/>
        <v>5.4</v>
      </c>
      <c r="E53" s="14">
        <f t="shared" si="2"/>
        <v>5.3</v>
      </c>
      <c r="F53" s="14">
        <f t="shared" si="2"/>
        <v>5.4</v>
      </c>
      <c r="G53" s="14">
        <f t="shared" si="2"/>
        <v>7.9</v>
      </c>
      <c r="H53" s="14">
        <f t="shared" si="2"/>
        <v>7.2</v>
      </c>
      <c r="I53" s="14">
        <f t="shared" si="2"/>
        <v>9.3</v>
      </c>
      <c r="J53" s="14">
        <f t="shared" si="2"/>
        <v>11.4</v>
      </c>
      <c r="K53" s="14">
        <f t="shared" si="2"/>
        <v>11.9</v>
      </c>
      <c r="L53" s="14">
        <f t="shared" si="2"/>
        <v>12.4</v>
      </c>
      <c r="M53" s="14">
        <f t="shared" si="2"/>
        <v>13.8</v>
      </c>
      <c r="N53" s="14">
        <f t="shared" si="2"/>
        <v>13.9</v>
      </c>
      <c r="O53" s="14">
        <f t="shared" si="2"/>
        <v>15.5</v>
      </c>
      <c r="P53" s="14">
        <f t="shared" si="2"/>
        <v>19.6</v>
      </c>
      <c r="Q53" s="14">
        <f t="shared" si="2"/>
        <v>19.8</v>
      </c>
      <c r="R53" s="14">
        <f t="shared" si="2"/>
        <v>19.5</v>
      </c>
      <c r="S53" s="14">
        <f t="shared" si="2"/>
        <v>18.8</v>
      </c>
      <c r="T53" s="14">
        <f t="shared" si="2"/>
        <v>21.3</v>
      </c>
      <c r="U53" s="14">
        <f t="shared" si="2"/>
        <v>19.2</v>
      </c>
      <c r="V53" s="14">
        <f t="shared" si="2"/>
        <v>18.1</v>
      </c>
      <c r="AM53" t="s">
        <v>41</v>
      </c>
    </row>
    <row r="54" spans="2:22" ht="15">
      <c r="B54" s="8" t="s">
        <v>28</v>
      </c>
      <c r="C54" s="14">
        <f aca="true" t="shared" si="3" ref="C54:V54">ROUND((C27/C10)*100,1)</f>
        <v>7.5</v>
      </c>
      <c r="D54" s="14">
        <f t="shared" si="3"/>
        <v>10.7</v>
      </c>
      <c r="E54" s="14">
        <f t="shared" si="3"/>
        <v>11.6</v>
      </c>
      <c r="F54" s="14">
        <f t="shared" si="3"/>
        <v>11.8</v>
      </c>
      <c r="G54" s="14">
        <f t="shared" si="3"/>
        <v>15.4</v>
      </c>
      <c r="H54" s="14">
        <f t="shared" si="3"/>
        <v>13.8</v>
      </c>
      <c r="I54" s="14">
        <f t="shared" si="3"/>
        <v>16.2</v>
      </c>
      <c r="J54" s="14">
        <f t="shared" si="3"/>
        <v>18.8</v>
      </c>
      <c r="K54" s="14">
        <f t="shared" si="3"/>
        <v>20.7</v>
      </c>
      <c r="L54" s="14">
        <f t="shared" si="3"/>
        <v>20.3</v>
      </c>
      <c r="M54" s="14">
        <f t="shared" si="3"/>
        <v>22.9</v>
      </c>
      <c r="N54" s="14">
        <f t="shared" si="3"/>
        <v>21.5</v>
      </c>
      <c r="O54" s="14">
        <f t="shared" si="3"/>
        <v>21.7</v>
      </c>
      <c r="P54" s="14">
        <f t="shared" si="3"/>
        <v>25.7</v>
      </c>
      <c r="Q54" s="14">
        <f t="shared" si="3"/>
        <v>25.8</v>
      </c>
      <c r="R54" s="14">
        <f t="shared" si="3"/>
        <v>26.9</v>
      </c>
      <c r="S54" s="14">
        <f t="shared" si="3"/>
        <v>25.4</v>
      </c>
      <c r="T54" s="14">
        <f t="shared" si="3"/>
        <v>28.5</v>
      </c>
      <c r="U54" s="14">
        <f t="shared" si="3"/>
        <v>27.5</v>
      </c>
      <c r="V54" s="14">
        <f t="shared" si="3"/>
        <v>25.8</v>
      </c>
    </row>
    <row r="55" spans="2:22" ht="15">
      <c r="B55" s="8" t="s">
        <v>29</v>
      </c>
      <c r="C55" s="14">
        <f aca="true" t="shared" si="4" ref="C55:V55">ROUND((C28/C11)*100,1)</f>
        <v>5.9</v>
      </c>
      <c r="D55" s="14">
        <f t="shared" si="4"/>
        <v>7.1</v>
      </c>
      <c r="E55" s="14">
        <f t="shared" si="4"/>
        <v>7</v>
      </c>
      <c r="F55" s="14">
        <f t="shared" si="4"/>
        <v>6.9</v>
      </c>
      <c r="G55" s="14">
        <f t="shared" si="4"/>
        <v>8</v>
      </c>
      <c r="H55" s="14">
        <f t="shared" si="4"/>
        <v>8</v>
      </c>
      <c r="I55" s="14">
        <f t="shared" si="4"/>
        <v>8.4</v>
      </c>
      <c r="J55" s="14">
        <f t="shared" si="4"/>
        <v>9.1</v>
      </c>
      <c r="K55" s="14">
        <f t="shared" si="4"/>
        <v>8.8</v>
      </c>
      <c r="L55" s="14">
        <f t="shared" si="4"/>
        <v>10.2</v>
      </c>
      <c r="M55" s="14">
        <f t="shared" si="4"/>
        <v>12.1</v>
      </c>
      <c r="N55" s="14">
        <f t="shared" si="4"/>
        <v>12.9</v>
      </c>
      <c r="O55" s="14">
        <f t="shared" si="4"/>
        <v>14.1</v>
      </c>
      <c r="P55" s="14">
        <f t="shared" si="4"/>
        <v>18.3</v>
      </c>
      <c r="Q55" s="14">
        <f t="shared" si="4"/>
        <v>18</v>
      </c>
      <c r="R55" s="14">
        <f t="shared" si="4"/>
        <v>16.6</v>
      </c>
      <c r="S55" s="14">
        <f t="shared" si="4"/>
        <v>17.5</v>
      </c>
      <c r="T55" s="14">
        <f t="shared" si="4"/>
        <v>20.9</v>
      </c>
      <c r="U55" s="14">
        <f t="shared" si="4"/>
        <v>20.3</v>
      </c>
      <c r="V55" s="14">
        <f t="shared" si="4"/>
        <v>18.5</v>
      </c>
    </row>
    <row r="56" spans="2:22" ht="15">
      <c r="B56" s="8" t="s">
        <v>30</v>
      </c>
      <c r="C56" s="14">
        <f aca="true" t="shared" si="5" ref="C56:V56">ROUND((C29/C12)*100,1)</f>
        <v>6.9</v>
      </c>
      <c r="D56" s="14">
        <f t="shared" si="5"/>
        <v>8.5</v>
      </c>
      <c r="E56" s="14">
        <f t="shared" si="5"/>
        <v>7.7</v>
      </c>
      <c r="F56" s="14">
        <f t="shared" si="5"/>
        <v>9</v>
      </c>
      <c r="G56" s="14">
        <f t="shared" si="5"/>
        <v>9.8</v>
      </c>
      <c r="H56" s="14">
        <f t="shared" si="5"/>
        <v>8.8</v>
      </c>
      <c r="I56" s="14">
        <f t="shared" si="5"/>
        <v>12.3</v>
      </c>
      <c r="J56" s="14">
        <f t="shared" si="5"/>
        <v>13.7</v>
      </c>
      <c r="K56" s="14">
        <f t="shared" si="5"/>
        <v>15.3</v>
      </c>
      <c r="L56" s="14">
        <f t="shared" si="5"/>
        <v>16.4</v>
      </c>
      <c r="M56" s="14">
        <f t="shared" si="5"/>
        <v>17.1</v>
      </c>
      <c r="N56" s="14">
        <f t="shared" si="5"/>
        <v>15.9</v>
      </c>
      <c r="O56" s="14">
        <f t="shared" si="5"/>
        <v>15.4</v>
      </c>
      <c r="P56" s="14">
        <f t="shared" si="5"/>
        <v>20.7</v>
      </c>
      <c r="Q56" s="14">
        <f t="shared" si="5"/>
        <v>18.3</v>
      </c>
      <c r="R56" s="14">
        <f t="shared" si="5"/>
        <v>18.2</v>
      </c>
      <c r="S56" s="14">
        <f t="shared" si="5"/>
        <v>18.9</v>
      </c>
      <c r="T56" s="14">
        <f t="shared" si="5"/>
        <v>22.8</v>
      </c>
      <c r="U56" s="14">
        <f t="shared" si="5"/>
        <v>21.7</v>
      </c>
      <c r="V56" s="14">
        <f t="shared" si="5"/>
        <v>19.7</v>
      </c>
    </row>
    <row r="57" spans="2:22" ht="15">
      <c r="B57" s="8" t="s">
        <v>31</v>
      </c>
      <c r="C57" s="14">
        <f aca="true" t="shared" si="6" ref="C57:V57">ROUND((C30/C13)*100,1)</f>
        <v>5</v>
      </c>
      <c r="D57" s="14">
        <f t="shared" si="6"/>
        <v>5.2</v>
      </c>
      <c r="E57" s="14">
        <f t="shared" si="6"/>
        <v>4.1</v>
      </c>
      <c r="F57" s="14">
        <f t="shared" si="6"/>
        <v>4.8</v>
      </c>
      <c r="G57" s="14">
        <f t="shared" si="6"/>
        <v>5</v>
      </c>
      <c r="H57" s="14">
        <f t="shared" si="6"/>
        <v>5.4</v>
      </c>
      <c r="I57" s="14">
        <f t="shared" si="6"/>
        <v>6.3</v>
      </c>
      <c r="J57" s="14">
        <f t="shared" si="6"/>
        <v>7</v>
      </c>
      <c r="K57" s="14">
        <f t="shared" si="6"/>
        <v>7.7</v>
      </c>
      <c r="L57" s="14">
        <f t="shared" si="6"/>
        <v>6.8</v>
      </c>
      <c r="M57" s="14">
        <f t="shared" si="6"/>
        <v>7.5</v>
      </c>
      <c r="N57" s="14">
        <f t="shared" si="6"/>
        <v>9</v>
      </c>
      <c r="O57" s="14">
        <f t="shared" si="6"/>
        <v>8.2</v>
      </c>
      <c r="P57" s="14">
        <f t="shared" si="6"/>
        <v>9.6</v>
      </c>
      <c r="Q57" s="14">
        <f t="shared" si="6"/>
        <v>8.2</v>
      </c>
      <c r="R57" s="14">
        <f t="shared" si="6"/>
        <v>7.8</v>
      </c>
      <c r="S57" s="14">
        <f t="shared" si="6"/>
        <v>9.5</v>
      </c>
      <c r="T57" s="14">
        <f t="shared" si="6"/>
        <v>12.2</v>
      </c>
      <c r="U57" s="14">
        <f t="shared" si="6"/>
        <v>11.1</v>
      </c>
      <c r="V57" s="14">
        <f t="shared" si="6"/>
        <v>10</v>
      </c>
    </row>
    <row r="58" spans="2:22" ht="15">
      <c r="B58" s="8" t="s">
        <v>32</v>
      </c>
      <c r="C58" s="14">
        <f aca="true" t="shared" si="7" ref="C58:V58">ROUND((C31/C14)*100,1)</f>
        <v>6.9</v>
      </c>
      <c r="D58" s="14">
        <f t="shared" si="7"/>
        <v>9</v>
      </c>
      <c r="E58" s="14">
        <f t="shared" si="7"/>
        <v>6.7</v>
      </c>
      <c r="F58" s="14">
        <f t="shared" si="7"/>
        <v>7.5</v>
      </c>
      <c r="G58" s="14">
        <f t="shared" si="7"/>
        <v>9.2</v>
      </c>
      <c r="H58" s="14">
        <f t="shared" si="7"/>
        <v>9.2</v>
      </c>
      <c r="I58" s="14">
        <f t="shared" si="7"/>
        <v>13</v>
      </c>
      <c r="J58" s="14">
        <f t="shared" si="7"/>
        <v>13</v>
      </c>
      <c r="K58" s="14">
        <f t="shared" si="7"/>
        <v>13.6</v>
      </c>
      <c r="L58" s="14">
        <f t="shared" si="7"/>
        <v>11.7</v>
      </c>
      <c r="M58" s="14">
        <f t="shared" si="7"/>
        <v>12.5</v>
      </c>
      <c r="N58" s="14">
        <f t="shared" si="7"/>
        <v>13.4</v>
      </c>
      <c r="O58" s="14">
        <f t="shared" si="7"/>
        <v>13</v>
      </c>
      <c r="P58" s="14">
        <f t="shared" si="7"/>
        <v>18.6</v>
      </c>
      <c r="Q58" s="14">
        <f t="shared" si="7"/>
        <v>17.7</v>
      </c>
      <c r="R58" s="14">
        <f t="shared" si="7"/>
        <v>16.4</v>
      </c>
      <c r="S58" s="14">
        <f t="shared" si="7"/>
        <v>15.1</v>
      </c>
      <c r="T58" s="14">
        <f t="shared" si="7"/>
        <v>18.8</v>
      </c>
      <c r="U58" s="14">
        <f t="shared" si="7"/>
        <v>21</v>
      </c>
      <c r="V58" s="14">
        <f t="shared" si="7"/>
        <v>20.8</v>
      </c>
    </row>
    <row r="59" spans="2:22" ht="15">
      <c r="B59" s="8" t="s">
        <v>33</v>
      </c>
      <c r="C59" s="14">
        <f aca="true" t="shared" si="8" ref="C59:V59">ROUND((C32/C15)*100,1)</f>
        <v>4.6</v>
      </c>
      <c r="D59" s="14">
        <f t="shared" si="8"/>
        <v>5.5</v>
      </c>
      <c r="E59" s="14">
        <f t="shared" si="8"/>
        <v>5.4</v>
      </c>
      <c r="F59" s="14">
        <f t="shared" si="8"/>
        <v>6</v>
      </c>
      <c r="G59" s="14">
        <f t="shared" si="8"/>
        <v>6.7</v>
      </c>
      <c r="H59" s="14">
        <f t="shared" si="8"/>
        <v>6.8</v>
      </c>
      <c r="I59" s="14">
        <f t="shared" si="8"/>
        <v>10</v>
      </c>
      <c r="J59" s="14">
        <f t="shared" si="8"/>
        <v>13.7</v>
      </c>
      <c r="K59" s="14">
        <f t="shared" si="8"/>
        <v>13.7</v>
      </c>
      <c r="L59" s="14">
        <f t="shared" si="8"/>
        <v>12.3</v>
      </c>
      <c r="M59" s="14">
        <f t="shared" si="8"/>
        <v>14</v>
      </c>
      <c r="N59" s="14">
        <f t="shared" si="8"/>
        <v>14.9</v>
      </c>
      <c r="O59" s="14">
        <f t="shared" si="8"/>
        <v>17.8</v>
      </c>
      <c r="P59" s="14">
        <f t="shared" si="8"/>
        <v>20</v>
      </c>
      <c r="Q59" s="14">
        <f t="shared" si="8"/>
        <v>20.6</v>
      </c>
      <c r="R59" s="14">
        <f t="shared" si="8"/>
        <v>21.4</v>
      </c>
      <c r="S59" s="14">
        <f t="shared" si="8"/>
        <v>23.8</v>
      </c>
      <c r="T59" s="14">
        <f t="shared" si="8"/>
        <v>25.8</v>
      </c>
      <c r="U59" s="14">
        <f t="shared" si="8"/>
        <v>21.4</v>
      </c>
      <c r="V59" s="14">
        <f t="shared" si="8"/>
        <v>23.7</v>
      </c>
    </row>
    <row r="60" spans="2:22" ht="15">
      <c r="B60" s="10" t="s">
        <v>34</v>
      </c>
      <c r="C60" s="14">
        <f aca="true" t="shared" si="9" ref="C60:V60">ROUND((C33/C16)*100,1)</f>
        <v>5.7</v>
      </c>
      <c r="D60" s="14">
        <f t="shared" si="9"/>
        <v>7.1</v>
      </c>
      <c r="E60" s="14">
        <f t="shared" si="9"/>
        <v>6.7</v>
      </c>
      <c r="F60" s="14">
        <f t="shared" si="9"/>
        <v>7.2</v>
      </c>
      <c r="G60" s="14">
        <f t="shared" si="9"/>
        <v>8.7</v>
      </c>
      <c r="H60" s="14">
        <f t="shared" si="9"/>
        <v>8.1</v>
      </c>
      <c r="I60" s="14">
        <f t="shared" si="9"/>
        <v>10.7</v>
      </c>
      <c r="J60" s="14">
        <f t="shared" si="9"/>
        <v>12.8</v>
      </c>
      <c r="K60" s="14">
        <f t="shared" si="9"/>
        <v>13.4</v>
      </c>
      <c r="L60" s="14">
        <f t="shared" si="9"/>
        <v>13.2</v>
      </c>
      <c r="M60" s="14">
        <f t="shared" si="9"/>
        <v>14.7</v>
      </c>
      <c r="N60" s="14">
        <f t="shared" si="9"/>
        <v>14.9</v>
      </c>
      <c r="O60" s="14">
        <f t="shared" si="9"/>
        <v>16.1</v>
      </c>
      <c r="P60" s="14">
        <f t="shared" si="9"/>
        <v>19.4</v>
      </c>
      <c r="Q60" s="14">
        <f t="shared" si="9"/>
        <v>19.2</v>
      </c>
      <c r="R60" s="14">
        <f t="shared" si="9"/>
        <v>19.2</v>
      </c>
      <c r="S60" s="14">
        <f t="shared" si="9"/>
        <v>19.7</v>
      </c>
      <c r="T60" s="14">
        <f t="shared" si="9"/>
        <v>22.6</v>
      </c>
      <c r="U60" s="14">
        <f t="shared" si="9"/>
        <v>20.4</v>
      </c>
      <c r="V60" s="14">
        <f t="shared" si="9"/>
        <v>20.4</v>
      </c>
    </row>
    <row r="63" spans="11:38" ht="15">
      <c r="K63">
        <f aca="true" t="shared" si="10" ref="K63:V63">K47/K118</f>
        <v>3.2018703770592207</v>
      </c>
      <c r="L63">
        <f t="shared" si="10"/>
        <v>3.5515629854881956</v>
      </c>
      <c r="M63">
        <f t="shared" si="10"/>
        <v>3.341899942927936</v>
      </c>
      <c r="N63">
        <f t="shared" si="10"/>
        <v>2.9816337384160208</v>
      </c>
      <c r="O63">
        <f t="shared" si="10"/>
        <v>2.889292317075499</v>
      </c>
      <c r="P63">
        <f t="shared" si="10"/>
        <v>2.7642145815275008</v>
      </c>
      <c r="Q63">
        <f t="shared" si="10"/>
        <v>2.582362156844523</v>
      </c>
      <c r="R63">
        <f t="shared" si="10"/>
        <v>2.4049414399613287</v>
      </c>
      <c r="S63">
        <f t="shared" si="10"/>
        <v>2.796252631805096</v>
      </c>
      <c r="T63">
        <f t="shared" si="10"/>
        <v>2.4700285629863097</v>
      </c>
      <c r="U63">
        <f t="shared" si="10"/>
        <v>2.3779881246144354</v>
      </c>
      <c r="V63">
        <f t="shared" si="10"/>
        <v>2.6353954965066078</v>
      </c>
      <c r="W63" t="s">
        <v>42</v>
      </c>
      <c r="AA63">
        <v>2001</v>
      </c>
      <c r="AB63">
        <v>2002</v>
      </c>
      <c r="AC63">
        <v>2003</v>
      </c>
      <c r="AD63">
        <v>2004</v>
      </c>
      <c r="AE63">
        <v>2005</v>
      </c>
      <c r="AF63">
        <v>2006</v>
      </c>
      <c r="AG63">
        <v>2007</v>
      </c>
      <c r="AH63">
        <v>2008</v>
      </c>
      <c r="AI63">
        <v>2009</v>
      </c>
      <c r="AJ63">
        <v>2010</v>
      </c>
      <c r="AK63">
        <v>2011</v>
      </c>
      <c r="AL63">
        <v>2012</v>
      </c>
    </row>
    <row r="64" spans="25:38" ht="15">
      <c r="Y64" t="s">
        <v>43</v>
      </c>
      <c r="Z64" t="s">
        <v>25</v>
      </c>
      <c r="AA64">
        <v>614</v>
      </c>
      <c r="AB64">
        <v>599</v>
      </c>
      <c r="AC64">
        <v>638</v>
      </c>
      <c r="AD64">
        <v>616</v>
      </c>
      <c r="AE64">
        <v>587</v>
      </c>
      <c r="AF64">
        <v>638</v>
      </c>
      <c r="AG64">
        <v>576</v>
      </c>
      <c r="AH64">
        <v>504</v>
      </c>
      <c r="AI64">
        <v>537</v>
      </c>
      <c r="AJ64">
        <v>557</v>
      </c>
      <c r="AK64">
        <v>591</v>
      </c>
      <c r="AL64">
        <v>556</v>
      </c>
    </row>
    <row r="65" spans="11:38" ht="15">
      <c r="K65">
        <f aca="true" t="shared" si="11" ref="K65:V65">K16/K118</f>
        <v>3.6983630929011575</v>
      </c>
      <c r="L65">
        <f t="shared" si="11"/>
        <v>4.093031636639615</v>
      </c>
      <c r="M65">
        <f t="shared" si="11"/>
        <v>3.9193300296496334</v>
      </c>
      <c r="N65">
        <f t="shared" si="11"/>
        <v>3.5030024614682373</v>
      </c>
      <c r="O65">
        <f t="shared" si="11"/>
        <v>3.444954924047493</v>
      </c>
      <c r="P65">
        <f t="shared" si="11"/>
        <v>3.4288028508138337</v>
      </c>
      <c r="Q65">
        <f t="shared" si="11"/>
        <v>3.194151058127289</v>
      </c>
      <c r="R65">
        <f t="shared" si="11"/>
        <v>2.9772378772599684</v>
      </c>
      <c r="S65">
        <f t="shared" si="11"/>
        <v>3.4844159541099127</v>
      </c>
      <c r="T65">
        <f t="shared" si="11"/>
        <v>3.190896779277061</v>
      </c>
      <c r="U65">
        <f t="shared" si="11"/>
        <v>2.9874812037322642</v>
      </c>
      <c r="V65">
        <f t="shared" si="11"/>
        <v>3.308819762523463</v>
      </c>
      <c r="W65" t="s">
        <v>44</v>
      </c>
      <c r="Z65" t="s">
        <v>26</v>
      </c>
      <c r="AA65">
        <v>570</v>
      </c>
      <c r="AB65">
        <v>641</v>
      </c>
      <c r="AC65">
        <v>736</v>
      </c>
      <c r="AD65">
        <v>694</v>
      </c>
      <c r="AE65">
        <v>718</v>
      </c>
      <c r="AF65">
        <v>697</v>
      </c>
      <c r="AG65">
        <v>526</v>
      </c>
      <c r="AH65">
        <v>647</v>
      </c>
      <c r="AI65">
        <v>624</v>
      </c>
      <c r="AJ65">
        <v>703</v>
      </c>
      <c r="AK65">
        <v>658</v>
      </c>
      <c r="AL65">
        <v>562</v>
      </c>
    </row>
    <row r="66" spans="26:38" ht="15">
      <c r="Z66" t="s">
        <v>27</v>
      </c>
      <c r="AA66">
        <v>1928</v>
      </c>
      <c r="AB66">
        <v>2280</v>
      </c>
      <c r="AC66">
        <v>2126</v>
      </c>
      <c r="AD66">
        <v>2197</v>
      </c>
      <c r="AE66">
        <v>2251</v>
      </c>
      <c r="AF66">
        <v>2522</v>
      </c>
      <c r="AG66">
        <v>2445</v>
      </c>
      <c r="AH66">
        <v>2575</v>
      </c>
      <c r="AI66">
        <v>2254</v>
      </c>
      <c r="AJ66">
        <v>2720</v>
      </c>
      <c r="AK66">
        <v>3323</v>
      </c>
      <c r="AL66">
        <v>3424</v>
      </c>
    </row>
    <row r="67" spans="11:38" ht="15">
      <c r="K67">
        <v>2001</v>
      </c>
      <c r="L67">
        <v>2002</v>
      </c>
      <c r="M67">
        <v>2003</v>
      </c>
      <c r="N67">
        <v>2004</v>
      </c>
      <c r="O67">
        <v>2005</v>
      </c>
      <c r="P67">
        <v>2006</v>
      </c>
      <c r="Q67">
        <v>2007</v>
      </c>
      <c r="R67">
        <v>2008</v>
      </c>
      <c r="S67">
        <v>2009</v>
      </c>
      <c r="T67">
        <v>2010</v>
      </c>
      <c r="U67">
        <v>2011</v>
      </c>
      <c r="V67">
        <v>2012</v>
      </c>
      <c r="Z67" t="s">
        <v>28</v>
      </c>
      <c r="AA67">
        <v>2473</v>
      </c>
      <c r="AB67">
        <v>3068</v>
      </c>
      <c r="AC67">
        <v>4087</v>
      </c>
      <c r="AD67">
        <v>4389</v>
      </c>
      <c r="AE67">
        <v>2636</v>
      </c>
      <c r="AF67">
        <v>2628</v>
      </c>
      <c r="AG67">
        <v>1830</v>
      </c>
      <c r="AH67">
        <v>1754</v>
      </c>
      <c r="AI67">
        <v>1877</v>
      </c>
      <c r="AJ67">
        <v>2298</v>
      </c>
      <c r="AK67">
        <v>1659</v>
      </c>
      <c r="AL67">
        <v>1716</v>
      </c>
    </row>
    <row r="68" spans="9:38" ht="15">
      <c r="I68" s="12" t="s">
        <v>25</v>
      </c>
      <c r="J68" s="12" t="s">
        <v>45</v>
      </c>
      <c r="K68" s="15">
        <v>11</v>
      </c>
      <c r="L68" s="16">
        <v>12</v>
      </c>
      <c r="M68" s="16">
        <v>5</v>
      </c>
      <c r="N68" s="16">
        <v>4</v>
      </c>
      <c r="O68" s="16">
        <v>11</v>
      </c>
      <c r="P68" s="16">
        <v>8</v>
      </c>
      <c r="Q68" s="16">
        <v>5</v>
      </c>
      <c r="R68" s="16">
        <v>5</v>
      </c>
      <c r="S68" s="16">
        <v>9</v>
      </c>
      <c r="T68" s="16">
        <v>9</v>
      </c>
      <c r="U68" s="16">
        <v>9</v>
      </c>
      <c r="V68" s="16">
        <v>0</v>
      </c>
      <c r="Z68" t="s">
        <v>29</v>
      </c>
      <c r="AA68">
        <v>805</v>
      </c>
      <c r="AB68">
        <v>855</v>
      </c>
      <c r="AC68">
        <v>1138</v>
      </c>
      <c r="AD68">
        <v>1503</v>
      </c>
      <c r="AE68">
        <v>1524</v>
      </c>
      <c r="AF68">
        <v>1397</v>
      </c>
      <c r="AG68">
        <v>1246</v>
      </c>
      <c r="AH68">
        <v>898</v>
      </c>
      <c r="AI68">
        <v>1243</v>
      </c>
      <c r="AJ68">
        <v>1443</v>
      </c>
      <c r="AK68">
        <v>1274</v>
      </c>
      <c r="AL68">
        <v>1279</v>
      </c>
    </row>
    <row r="69" spans="9:38" ht="15">
      <c r="I69" s="12"/>
      <c r="J69" s="12"/>
      <c r="K69" s="15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Z69" t="s">
        <v>30</v>
      </c>
      <c r="AA69">
        <v>1442</v>
      </c>
      <c r="AB69">
        <v>1471</v>
      </c>
      <c r="AC69">
        <v>1539</v>
      </c>
      <c r="AD69">
        <v>1372</v>
      </c>
      <c r="AE69">
        <v>1488</v>
      </c>
      <c r="AF69">
        <v>1635</v>
      </c>
      <c r="AG69">
        <v>1220</v>
      </c>
      <c r="AH69">
        <v>1245</v>
      </c>
      <c r="AI69">
        <v>1488</v>
      </c>
      <c r="AJ69">
        <v>1939</v>
      </c>
      <c r="AK69">
        <v>2475</v>
      </c>
      <c r="AL69">
        <v>1862</v>
      </c>
    </row>
    <row r="70" spans="9:46" ht="15">
      <c r="I70" s="12"/>
      <c r="J70" s="12" t="s">
        <v>46</v>
      </c>
      <c r="K70" s="15">
        <v>614</v>
      </c>
      <c r="L70" s="16">
        <v>599</v>
      </c>
      <c r="M70" s="16">
        <v>638</v>
      </c>
      <c r="N70" s="16">
        <v>616</v>
      </c>
      <c r="O70" s="16">
        <v>587</v>
      </c>
      <c r="P70" s="16">
        <v>638</v>
      </c>
      <c r="Q70" s="16">
        <v>576</v>
      </c>
      <c r="R70" s="16">
        <v>504</v>
      </c>
      <c r="S70" s="16">
        <v>537</v>
      </c>
      <c r="T70" s="16">
        <v>557</v>
      </c>
      <c r="U70" s="16">
        <v>591</v>
      </c>
      <c r="V70" s="16">
        <v>556</v>
      </c>
      <c r="Z70" t="s">
        <v>31</v>
      </c>
      <c r="AA70">
        <v>739</v>
      </c>
      <c r="AB70">
        <v>854</v>
      </c>
      <c r="AC70">
        <v>1011</v>
      </c>
      <c r="AD70">
        <v>1029</v>
      </c>
      <c r="AE70">
        <v>1092</v>
      </c>
      <c r="AF70">
        <v>847</v>
      </c>
      <c r="AG70">
        <v>817</v>
      </c>
      <c r="AH70">
        <v>789</v>
      </c>
      <c r="AI70">
        <v>824</v>
      </c>
      <c r="AJ70">
        <v>1025</v>
      </c>
      <c r="AK70">
        <v>1033</v>
      </c>
      <c r="AL70">
        <v>774</v>
      </c>
      <c r="AT70" t="s">
        <v>47</v>
      </c>
    </row>
    <row r="71" spans="9:38" ht="15">
      <c r="I71" s="12"/>
      <c r="J71" s="12" t="s">
        <v>48</v>
      </c>
      <c r="K71" s="15">
        <v>754</v>
      </c>
      <c r="L71" s="16">
        <v>636</v>
      </c>
      <c r="M71" s="16">
        <v>722</v>
      </c>
      <c r="N71" s="16">
        <v>715</v>
      </c>
      <c r="O71" s="16">
        <v>718</v>
      </c>
      <c r="P71" s="16">
        <v>807</v>
      </c>
      <c r="Q71" s="16">
        <v>753</v>
      </c>
      <c r="R71" s="16">
        <v>766</v>
      </c>
      <c r="S71" s="16">
        <v>670</v>
      </c>
      <c r="T71" s="16">
        <v>628</v>
      </c>
      <c r="U71" s="16">
        <v>600</v>
      </c>
      <c r="V71" s="16">
        <v>582</v>
      </c>
      <c r="Z71" t="s">
        <v>32</v>
      </c>
      <c r="AA71">
        <v>182</v>
      </c>
      <c r="AB71">
        <v>287</v>
      </c>
      <c r="AC71">
        <v>361</v>
      </c>
      <c r="AD71">
        <v>425</v>
      </c>
      <c r="AE71">
        <v>355</v>
      </c>
      <c r="AF71">
        <v>301</v>
      </c>
      <c r="AG71">
        <v>252</v>
      </c>
      <c r="AH71">
        <v>374</v>
      </c>
      <c r="AI71">
        <v>461</v>
      </c>
      <c r="AJ71">
        <v>672</v>
      </c>
      <c r="AK71">
        <v>804</v>
      </c>
      <c r="AL71">
        <v>737</v>
      </c>
    </row>
    <row r="72" spans="9:38" ht="15">
      <c r="I72" s="12"/>
      <c r="J72" s="12" t="s">
        <v>49</v>
      </c>
      <c r="K72" s="15">
        <v>575</v>
      </c>
      <c r="L72" s="16">
        <v>576</v>
      </c>
      <c r="M72" s="16">
        <v>651</v>
      </c>
      <c r="N72" s="16">
        <v>716</v>
      </c>
      <c r="O72" s="16">
        <v>707</v>
      </c>
      <c r="P72" s="16">
        <v>861</v>
      </c>
      <c r="Q72" s="16">
        <v>767</v>
      </c>
      <c r="R72" s="16">
        <v>820</v>
      </c>
      <c r="S72" s="16">
        <v>987</v>
      </c>
      <c r="T72" s="16">
        <v>1402</v>
      </c>
      <c r="U72" s="16">
        <v>1729</v>
      </c>
      <c r="V72" s="16">
        <v>1718</v>
      </c>
      <c r="Z72" t="s">
        <v>33</v>
      </c>
      <c r="AA72">
        <v>785</v>
      </c>
      <c r="AB72">
        <v>631</v>
      </c>
      <c r="AC72">
        <v>1419</v>
      </c>
      <c r="AD72">
        <v>3261</v>
      </c>
      <c r="AE72">
        <v>4892</v>
      </c>
      <c r="AF72">
        <v>4662</v>
      </c>
      <c r="AG72">
        <v>5205</v>
      </c>
      <c r="AH72">
        <v>3783</v>
      </c>
      <c r="AI72">
        <v>3627</v>
      </c>
      <c r="AJ72">
        <v>4097</v>
      </c>
      <c r="AK72">
        <v>6442</v>
      </c>
      <c r="AL72">
        <v>5457</v>
      </c>
    </row>
    <row r="73" spans="9:38" ht="15">
      <c r="I73" s="12"/>
      <c r="J73" s="12" t="s">
        <v>50</v>
      </c>
      <c r="K73" s="15">
        <v>1954</v>
      </c>
      <c r="L73" s="16">
        <v>1823</v>
      </c>
      <c r="M73" s="16">
        <v>2016</v>
      </c>
      <c r="N73" s="16">
        <v>2051</v>
      </c>
      <c r="O73" s="16">
        <v>2023</v>
      </c>
      <c r="P73" s="16">
        <v>2314</v>
      </c>
      <c r="Q73" s="16">
        <v>2101</v>
      </c>
      <c r="R73" s="16">
        <v>2095</v>
      </c>
      <c r="S73" s="16">
        <v>2203</v>
      </c>
      <c r="T73" s="16">
        <v>2596</v>
      </c>
      <c r="U73" s="16">
        <v>2929</v>
      </c>
      <c r="V73" s="16">
        <v>2856</v>
      </c>
      <c r="AA73">
        <v>2001</v>
      </c>
      <c r="AB73">
        <v>2002</v>
      </c>
      <c r="AC73">
        <v>2003</v>
      </c>
      <c r="AD73">
        <v>2004</v>
      </c>
      <c r="AE73">
        <v>2005</v>
      </c>
      <c r="AF73">
        <v>2006</v>
      </c>
      <c r="AG73">
        <v>2007</v>
      </c>
      <c r="AH73">
        <v>2008</v>
      </c>
      <c r="AI73">
        <v>2009</v>
      </c>
      <c r="AJ73">
        <v>2010</v>
      </c>
      <c r="AK73">
        <v>2011</v>
      </c>
      <c r="AL73">
        <v>2012</v>
      </c>
    </row>
    <row r="74" spans="9:38" ht="15">
      <c r="I74" s="12" t="s">
        <v>26</v>
      </c>
      <c r="J74" s="12" t="s">
        <v>45</v>
      </c>
      <c r="K74" s="15">
        <v>20</v>
      </c>
      <c r="L74" s="15">
        <v>16</v>
      </c>
      <c r="M74" s="15">
        <v>15</v>
      </c>
      <c r="N74" s="15">
        <v>12</v>
      </c>
      <c r="O74" s="15">
        <v>11</v>
      </c>
      <c r="P74" s="15">
        <v>13</v>
      </c>
      <c r="Q74" s="15">
        <v>19</v>
      </c>
      <c r="R74" s="15">
        <v>16</v>
      </c>
      <c r="S74" s="15">
        <v>28</v>
      </c>
      <c r="T74" s="15">
        <v>16</v>
      </c>
      <c r="U74" s="15">
        <v>12</v>
      </c>
      <c r="V74" s="15">
        <v>7</v>
      </c>
      <c r="Y74" t="s">
        <v>47</v>
      </c>
      <c r="Z74" t="s">
        <v>25</v>
      </c>
      <c r="AA74">
        <v>754</v>
      </c>
      <c r="AB74">
        <v>636</v>
      </c>
      <c r="AC74">
        <v>722</v>
      </c>
      <c r="AD74">
        <v>715</v>
      </c>
      <c r="AE74">
        <v>718</v>
      </c>
      <c r="AF74">
        <v>807</v>
      </c>
      <c r="AG74">
        <v>753</v>
      </c>
      <c r="AH74">
        <v>766</v>
      </c>
      <c r="AI74">
        <v>670</v>
      </c>
      <c r="AJ74">
        <v>628</v>
      </c>
      <c r="AK74">
        <v>600</v>
      </c>
      <c r="AL74">
        <v>582</v>
      </c>
    </row>
    <row r="75" spans="9:38" ht="15">
      <c r="I75" s="12"/>
      <c r="J75" s="12" t="s">
        <v>46</v>
      </c>
      <c r="K75" s="15">
        <v>570</v>
      </c>
      <c r="L75" s="15">
        <v>641</v>
      </c>
      <c r="M75" s="15">
        <v>736</v>
      </c>
      <c r="N75" s="15">
        <v>694</v>
      </c>
      <c r="O75" s="15">
        <v>718</v>
      </c>
      <c r="P75" s="15">
        <v>697</v>
      </c>
      <c r="Q75" s="15">
        <v>526</v>
      </c>
      <c r="R75" s="15">
        <v>647</v>
      </c>
      <c r="S75" s="15">
        <v>624</v>
      </c>
      <c r="T75" s="15">
        <v>703</v>
      </c>
      <c r="U75" s="15">
        <v>658</v>
      </c>
      <c r="V75" s="15">
        <v>562</v>
      </c>
      <c r="Z75" t="s">
        <v>26</v>
      </c>
      <c r="AA75">
        <v>2744</v>
      </c>
      <c r="AB75">
        <v>2254</v>
      </c>
      <c r="AC75">
        <v>2232</v>
      </c>
      <c r="AD75">
        <v>2205</v>
      </c>
      <c r="AE75">
        <v>2240</v>
      </c>
      <c r="AF75">
        <v>2141</v>
      </c>
      <c r="AG75">
        <v>2329</v>
      </c>
      <c r="AH75">
        <v>2714</v>
      </c>
      <c r="AI75">
        <v>2393</v>
      </c>
      <c r="AJ75">
        <v>2628</v>
      </c>
      <c r="AK75">
        <v>2747</v>
      </c>
      <c r="AL75">
        <v>2443</v>
      </c>
    </row>
    <row r="76" spans="9:38" ht="15">
      <c r="I76" s="12"/>
      <c r="J76" s="12" t="s">
        <v>48</v>
      </c>
      <c r="K76" s="15">
        <v>2744</v>
      </c>
      <c r="L76" s="15">
        <v>2254</v>
      </c>
      <c r="M76" s="15">
        <v>2232</v>
      </c>
      <c r="N76" s="15">
        <v>2205</v>
      </c>
      <c r="O76" s="15">
        <v>2240</v>
      </c>
      <c r="P76" s="15">
        <v>2141</v>
      </c>
      <c r="Q76" s="15">
        <v>2329</v>
      </c>
      <c r="R76" s="15">
        <v>2714</v>
      </c>
      <c r="S76" s="15">
        <v>2393</v>
      </c>
      <c r="T76" s="15">
        <v>2628</v>
      </c>
      <c r="U76" s="15">
        <v>2747</v>
      </c>
      <c r="V76" s="15">
        <v>2443</v>
      </c>
      <c r="Z76" t="s">
        <v>27</v>
      </c>
      <c r="AA76">
        <v>5462</v>
      </c>
      <c r="AB76">
        <v>4769</v>
      </c>
      <c r="AC76">
        <v>4334</v>
      </c>
      <c r="AD76">
        <v>4242</v>
      </c>
      <c r="AE76">
        <v>4785</v>
      </c>
      <c r="AF76">
        <v>4702</v>
      </c>
      <c r="AG76">
        <v>5161</v>
      </c>
      <c r="AH76">
        <v>5967</v>
      </c>
      <c r="AI76">
        <v>5203</v>
      </c>
      <c r="AJ76">
        <v>4417</v>
      </c>
      <c r="AK76">
        <v>4523</v>
      </c>
      <c r="AL76">
        <v>4234</v>
      </c>
    </row>
    <row r="77" spans="9:38" ht="15">
      <c r="I77" s="12"/>
      <c r="J77" s="12" t="s">
        <v>49</v>
      </c>
      <c r="K77" s="15">
        <v>2328</v>
      </c>
      <c r="L77" s="15">
        <v>3189</v>
      </c>
      <c r="M77" s="15">
        <v>3232</v>
      </c>
      <c r="N77" s="15">
        <v>3472</v>
      </c>
      <c r="O77" s="15">
        <v>3769</v>
      </c>
      <c r="P77" s="15">
        <v>3579</v>
      </c>
      <c r="Q77" s="15">
        <v>3336</v>
      </c>
      <c r="R77" s="15">
        <v>3927</v>
      </c>
      <c r="S77" s="15">
        <v>4926</v>
      </c>
      <c r="T77" s="15">
        <v>5553</v>
      </c>
      <c r="U77" s="15">
        <v>3914</v>
      </c>
      <c r="V77" s="15">
        <v>3872</v>
      </c>
      <c r="Z77" t="s">
        <v>28</v>
      </c>
      <c r="AA77">
        <v>4810</v>
      </c>
      <c r="AB77">
        <v>4581</v>
      </c>
      <c r="AC77">
        <v>3988</v>
      </c>
      <c r="AD77">
        <v>3738</v>
      </c>
      <c r="AE77">
        <v>3445</v>
      </c>
      <c r="AF77">
        <v>3429</v>
      </c>
      <c r="AG77">
        <v>3506</v>
      </c>
      <c r="AH77">
        <v>3923</v>
      </c>
      <c r="AI77">
        <v>3821</v>
      </c>
      <c r="AJ77">
        <v>3983</v>
      </c>
      <c r="AK77">
        <v>4151</v>
      </c>
      <c r="AL77">
        <v>4352</v>
      </c>
    </row>
    <row r="78" spans="9:38" ht="15">
      <c r="I78" s="12"/>
      <c r="J78" s="12" t="s">
        <v>50</v>
      </c>
      <c r="K78" s="15">
        <v>5662</v>
      </c>
      <c r="L78" s="15">
        <v>6100</v>
      </c>
      <c r="M78" s="15">
        <v>6215</v>
      </c>
      <c r="N78" s="15">
        <v>6383</v>
      </c>
      <c r="O78" s="15">
        <v>6738</v>
      </c>
      <c r="P78" s="15">
        <v>6430</v>
      </c>
      <c r="Q78" s="15">
        <v>6210</v>
      </c>
      <c r="R78" s="15">
        <v>7304</v>
      </c>
      <c r="S78" s="15">
        <v>7971</v>
      </c>
      <c r="T78" s="15">
        <v>8900</v>
      </c>
      <c r="U78" s="15">
        <v>7331</v>
      </c>
      <c r="V78" s="15">
        <v>6884</v>
      </c>
      <c r="Z78" t="s">
        <v>29</v>
      </c>
      <c r="AA78">
        <v>1803</v>
      </c>
      <c r="AB78">
        <v>1956</v>
      </c>
      <c r="AC78">
        <v>1855</v>
      </c>
      <c r="AD78">
        <v>1893</v>
      </c>
      <c r="AE78">
        <v>1655</v>
      </c>
      <c r="AF78">
        <v>1472</v>
      </c>
      <c r="AG78">
        <v>1375</v>
      </c>
      <c r="AH78">
        <v>1482</v>
      </c>
      <c r="AI78">
        <v>1568</v>
      </c>
      <c r="AJ78">
        <v>1632</v>
      </c>
      <c r="AK78">
        <v>1671</v>
      </c>
      <c r="AL78">
        <v>1517</v>
      </c>
    </row>
    <row r="79" spans="9:38" ht="15">
      <c r="I79" s="12" t="s">
        <v>27</v>
      </c>
      <c r="J79" s="12" t="s">
        <v>45</v>
      </c>
      <c r="K79" s="15">
        <v>16</v>
      </c>
      <c r="L79" s="15">
        <v>25</v>
      </c>
      <c r="M79" s="15">
        <v>10</v>
      </c>
      <c r="N79" s="15">
        <v>12</v>
      </c>
      <c r="O79" s="15">
        <v>18</v>
      </c>
      <c r="P79" s="15">
        <v>14</v>
      </c>
      <c r="Q79" s="15">
        <v>22</v>
      </c>
      <c r="R79" s="15">
        <v>31</v>
      </c>
      <c r="S79" s="15">
        <v>16</v>
      </c>
      <c r="T79" s="15">
        <v>26</v>
      </c>
      <c r="U79" s="15">
        <v>34</v>
      </c>
      <c r="V79" s="15">
        <v>34</v>
      </c>
      <c r="Z79" t="s">
        <v>30</v>
      </c>
      <c r="AA79">
        <v>5796</v>
      </c>
      <c r="AB79">
        <v>5830</v>
      </c>
      <c r="AC79">
        <v>5722</v>
      </c>
      <c r="AD79">
        <v>5603</v>
      </c>
      <c r="AE79">
        <v>5440</v>
      </c>
      <c r="AF79">
        <v>5595</v>
      </c>
      <c r="AG79">
        <v>5584</v>
      </c>
      <c r="AH79">
        <v>6021</v>
      </c>
      <c r="AI79">
        <v>4649</v>
      </c>
      <c r="AJ79">
        <v>5177</v>
      </c>
      <c r="AK79">
        <v>5276</v>
      </c>
      <c r="AL79">
        <v>4766</v>
      </c>
    </row>
    <row r="80" spans="9:38" ht="15">
      <c r="I80" s="12"/>
      <c r="J80" s="12" t="s">
        <v>46</v>
      </c>
      <c r="K80" s="15">
        <v>1928</v>
      </c>
      <c r="L80" s="15">
        <v>2280</v>
      </c>
      <c r="M80" s="15">
        <v>2126</v>
      </c>
      <c r="N80" s="15">
        <v>2197</v>
      </c>
      <c r="O80" s="15">
        <v>2251</v>
      </c>
      <c r="P80" s="15">
        <v>2522</v>
      </c>
      <c r="Q80" s="15">
        <v>2445</v>
      </c>
      <c r="R80" s="15">
        <v>2575</v>
      </c>
      <c r="S80" s="15">
        <v>2254</v>
      </c>
      <c r="T80" s="15">
        <v>2720</v>
      </c>
      <c r="U80" s="15">
        <v>3323</v>
      </c>
      <c r="V80" s="15">
        <v>3424</v>
      </c>
      <c r="Z80" t="s">
        <v>31</v>
      </c>
      <c r="AA80">
        <v>2524</v>
      </c>
      <c r="AB80">
        <v>2100</v>
      </c>
      <c r="AC80">
        <v>2131</v>
      </c>
      <c r="AD80">
        <v>2249</v>
      </c>
      <c r="AE80">
        <v>2290</v>
      </c>
      <c r="AF80">
        <v>2142</v>
      </c>
      <c r="AG80">
        <v>2186</v>
      </c>
      <c r="AH80">
        <v>2222</v>
      </c>
      <c r="AI80">
        <v>2115</v>
      </c>
      <c r="AJ80">
        <v>2380</v>
      </c>
      <c r="AK80">
        <v>2421</v>
      </c>
      <c r="AL80">
        <v>2407</v>
      </c>
    </row>
    <row r="81" spans="9:38" ht="15">
      <c r="I81" s="12"/>
      <c r="J81" s="12" t="s">
        <v>48</v>
      </c>
      <c r="K81" s="15">
        <v>5462</v>
      </c>
      <c r="L81" s="15">
        <v>4769</v>
      </c>
      <c r="M81" s="15">
        <v>4334</v>
      </c>
      <c r="N81" s="15">
        <v>4242</v>
      </c>
      <c r="O81" s="15">
        <v>4785</v>
      </c>
      <c r="P81" s="15">
        <v>4702</v>
      </c>
      <c r="Q81" s="15">
        <v>5161</v>
      </c>
      <c r="R81" s="15">
        <v>5967</v>
      </c>
      <c r="S81" s="15">
        <v>5203</v>
      </c>
      <c r="T81" s="15">
        <v>4417</v>
      </c>
      <c r="U81" s="15">
        <v>4523</v>
      </c>
      <c r="V81" s="15">
        <v>4234</v>
      </c>
      <c r="Z81" t="s">
        <v>32</v>
      </c>
      <c r="AA81">
        <v>1986</v>
      </c>
      <c r="AB81">
        <v>1848</v>
      </c>
      <c r="AC81">
        <v>1872</v>
      </c>
      <c r="AD81">
        <v>1739</v>
      </c>
      <c r="AE81">
        <v>1598</v>
      </c>
      <c r="AF81">
        <v>1534</v>
      </c>
      <c r="AG81">
        <v>1776</v>
      </c>
      <c r="AH81">
        <v>1851</v>
      </c>
      <c r="AI81">
        <v>1494</v>
      </c>
      <c r="AJ81">
        <v>1812</v>
      </c>
      <c r="AK81">
        <v>2022</v>
      </c>
      <c r="AL81">
        <v>1914</v>
      </c>
    </row>
    <row r="82" spans="9:38" ht="15">
      <c r="I82" s="12"/>
      <c r="J82" s="12" t="s">
        <v>49</v>
      </c>
      <c r="K82" s="15">
        <v>3146</v>
      </c>
      <c r="L82" s="15">
        <v>3444</v>
      </c>
      <c r="M82" s="15">
        <v>3991</v>
      </c>
      <c r="N82" s="15">
        <v>4125</v>
      </c>
      <c r="O82" s="15">
        <v>5336</v>
      </c>
      <c r="P82" s="15">
        <v>5323</v>
      </c>
      <c r="Q82" s="15">
        <v>5390</v>
      </c>
      <c r="R82" s="15">
        <v>5742</v>
      </c>
      <c r="S82" s="15">
        <v>6659</v>
      </c>
      <c r="T82" s="15">
        <v>6951</v>
      </c>
      <c r="U82" s="15">
        <v>7263</v>
      </c>
      <c r="V82" s="15">
        <v>7138</v>
      </c>
      <c r="Z82" t="s">
        <v>33</v>
      </c>
      <c r="AA82">
        <v>7597</v>
      </c>
      <c r="AB82">
        <v>7199</v>
      </c>
      <c r="AC82">
        <v>7012</v>
      </c>
      <c r="AD82">
        <v>6518</v>
      </c>
      <c r="AE82">
        <v>5911</v>
      </c>
      <c r="AF82">
        <v>5709</v>
      </c>
      <c r="AG82">
        <v>5849</v>
      </c>
      <c r="AH82">
        <v>6010</v>
      </c>
      <c r="AI82">
        <v>5227</v>
      </c>
      <c r="AJ82">
        <v>5229</v>
      </c>
      <c r="AK82">
        <v>5611</v>
      </c>
      <c r="AL82">
        <v>5235</v>
      </c>
    </row>
    <row r="83" spans="9:38" ht="15">
      <c r="I83" s="12"/>
      <c r="J83" s="12" t="s">
        <v>50</v>
      </c>
      <c r="K83" s="15">
        <v>10552</v>
      </c>
      <c r="L83" s="15">
        <v>10518</v>
      </c>
      <c r="M83" s="15">
        <v>10461</v>
      </c>
      <c r="N83" s="15">
        <v>10576</v>
      </c>
      <c r="O83" s="15">
        <v>12390</v>
      </c>
      <c r="P83" s="15">
        <v>12561</v>
      </c>
      <c r="Q83" s="15">
        <v>13018</v>
      </c>
      <c r="R83" s="15">
        <v>14315</v>
      </c>
      <c r="S83" s="15">
        <v>14132</v>
      </c>
      <c r="T83" s="15">
        <v>14114</v>
      </c>
      <c r="U83" s="15">
        <v>15143</v>
      </c>
      <c r="V83" s="15">
        <v>14830</v>
      </c>
      <c r="AA83">
        <v>2001</v>
      </c>
      <c r="AB83">
        <v>2002</v>
      </c>
      <c r="AC83">
        <v>2003</v>
      </c>
      <c r="AD83">
        <v>2004</v>
      </c>
      <c r="AE83">
        <v>2005</v>
      </c>
      <c r="AF83">
        <v>2006</v>
      </c>
      <c r="AG83">
        <v>2007</v>
      </c>
      <c r="AH83">
        <v>2008</v>
      </c>
      <c r="AI83">
        <v>2009</v>
      </c>
      <c r="AJ83">
        <v>2010</v>
      </c>
      <c r="AK83">
        <v>2011</v>
      </c>
      <c r="AL83">
        <v>2012</v>
      </c>
    </row>
    <row r="84" spans="9:38" ht="15">
      <c r="I84" s="12" t="s">
        <v>28</v>
      </c>
      <c r="J84" s="12" t="s">
        <v>45</v>
      </c>
      <c r="K84" s="15">
        <v>201</v>
      </c>
      <c r="L84" s="15">
        <v>240</v>
      </c>
      <c r="M84" s="15">
        <v>275</v>
      </c>
      <c r="N84" s="15">
        <v>347</v>
      </c>
      <c r="O84" s="15">
        <v>226</v>
      </c>
      <c r="P84" s="15">
        <v>54</v>
      </c>
      <c r="Q84" s="15">
        <v>47</v>
      </c>
      <c r="R84" s="15">
        <v>58</v>
      </c>
      <c r="S84" s="15">
        <v>50</v>
      </c>
      <c r="T84" s="15">
        <v>47</v>
      </c>
      <c r="U84" s="15">
        <v>65</v>
      </c>
      <c r="V84" s="15">
        <v>46</v>
      </c>
      <c r="Y84" t="s">
        <v>51</v>
      </c>
      <c r="Z84" t="s">
        <v>25</v>
      </c>
      <c r="AA84">
        <v>575</v>
      </c>
      <c r="AB84">
        <v>576</v>
      </c>
      <c r="AC84">
        <v>651</v>
      </c>
      <c r="AD84">
        <v>716</v>
      </c>
      <c r="AE84">
        <v>707</v>
      </c>
      <c r="AF84">
        <v>861</v>
      </c>
      <c r="AG84">
        <v>767</v>
      </c>
      <c r="AH84">
        <v>820</v>
      </c>
      <c r="AI84">
        <v>987</v>
      </c>
      <c r="AJ84">
        <v>1402</v>
      </c>
      <c r="AK84">
        <v>1729</v>
      </c>
      <c r="AL84">
        <v>1718</v>
      </c>
    </row>
    <row r="85" spans="9:46" ht="15">
      <c r="I85" s="12"/>
      <c r="J85" s="12" t="s">
        <v>46</v>
      </c>
      <c r="K85" s="15">
        <v>2473</v>
      </c>
      <c r="L85" s="15">
        <v>3068</v>
      </c>
      <c r="M85" s="15">
        <v>4087</v>
      </c>
      <c r="N85" s="15">
        <v>4389</v>
      </c>
      <c r="O85" s="15">
        <v>2636</v>
      </c>
      <c r="P85" s="15">
        <v>2628</v>
      </c>
      <c r="Q85" s="15">
        <v>1830</v>
      </c>
      <c r="R85" s="15">
        <v>1754</v>
      </c>
      <c r="S85" s="15">
        <v>1877</v>
      </c>
      <c r="T85" s="15">
        <v>2298</v>
      </c>
      <c r="U85" s="15">
        <v>1659</v>
      </c>
      <c r="V85" s="15">
        <v>1716</v>
      </c>
      <c r="Z85" t="s">
        <v>26</v>
      </c>
      <c r="AA85">
        <v>2328</v>
      </c>
      <c r="AB85">
        <v>3189</v>
      </c>
      <c r="AC85">
        <v>3232</v>
      </c>
      <c r="AD85">
        <v>3472</v>
      </c>
      <c r="AE85">
        <v>3769</v>
      </c>
      <c r="AF85">
        <v>3579</v>
      </c>
      <c r="AG85">
        <v>3336</v>
      </c>
      <c r="AH85">
        <v>3927</v>
      </c>
      <c r="AI85">
        <v>4926</v>
      </c>
      <c r="AJ85">
        <v>5553</v>
      </c>
      <c r="AK85">
        <v>3914</v>
      </c>
      <c r="AL85">
        <v>3872</v>
      </c>
      <c r="AT85" t="s">
        <v>51</v>
      </c>
    </row>
    <row r="86" spans="9:38" ht="15">
      <c r="I86" s="12"/>
      <c r="J86" s="12" t="s">
        <v>48</v>
      </c>
      <c r="K86" s="15">
        <v>4810</v>
      </c>
      <c r="L86" s="15">
        <v>4581</v>
      </c>
      <c r="M86" s="15">
        <v>3988</v>
      </c>
      <c r="N86" s="15">
        <v>3738</v>
      </c>
      <c r="O86" s="15">
        <v>3445</v>
      </c>
      <c r="P86" s="15">
        <v>3429</v>
      </c>
      <c r="Q86" s="15">
        <v>3506</v>
      </c>
      <c r="R86" s="15">
        <v>3923</v>
      </c>
      <c r="S86" s="15">
        <v>3821</v>
      </c>
      <c r="T86" s="15">
        <v>3983</v>
      </c>
      <c r="U86" s="15">
        <v>4151</v>
      </c>
      <c r="V86" s="15">
        <v>4352</v>
      </c>
      <c r="Z86" t="s">
        <v>27</v>
      </c>
      <c r="AA86">
        <v>3146</v>
      </c>
      <c r="AB86">
        <v>3444</v>
      </c>
      <c r="AC86">
        <v>3991</v>
      </c>
      <c r="AD86">
        <v>4125</v>
      </c>
      <c r="AE86">
        <v>5336</v>
      </c>
      <c r="AF86">
        <v>5323</v>
      </c>
      <c r="AG86">
        <v>5390</v>
      </c>
      <c r="AH86">
        <v>5742</v>
      </c>
      <c r="AI86">
        <v>6659</v>
      </c>
      <c r="AJ86">
        <v>6951</v>
      </c>
      <c r="AK86">
        <v>7263</v>
      </c>
      <c r="AL86">
        <v>7138</v>
      </c>
    </row>
    <row r="87" spans="9:38" ht="15">
      <c r="I87" s="12"/>
      <c r="J87" s="12" t="s">
        <v>49</v>
      </c>
      <c r="K87" s="15">
        <v>4571</v>
      </c>
      <c r="L87" s="15">
        <v>5667</v>
      </c>
      <c r="M87" s="15">
        <v>5796</v>
      </c>
      <c r="N87" s="15">
        <v>7147</v>
      </c>
      <c r="O87" s="15">
        <v>8034</v>
      </c>
      <c r="P87" s="15">
        <v>8142</v>
      </c>
      <c r="Q87" s="15">
        <v>7897</v>
      </c>
      <c r="R87" s="15">
        <v>8478</v>
      </c>
      <c r="S87" s="15">
        <v>10310</v>
      </c>
      <c r="T87" s="15">
        <v>10404</v>
      </c>
      <c r="U87" s="15">
        <v>9683</v>
      </c>
      <c r="V87" s="15">
        <v>9489</v>
      </c>
      <c r="Z87" t="s">
        <v>28</v>
      </c>
      <c r="AA87">
        <v>4571</v>
      </c>
      <c r="AB87">
        <v>5667</v>
      </c>
      <c r="AC87">
        <v>5796</v>
      </c>
      <c r="AD87">
        <v>7147</v>
      </c>
      <c r="AE87">
        <v>8034</v>
      </c>
      <c r="AF87">
        <v>8142</v>
      </c>
      <c r="AG87">
        <v>7897</v>
      </c>
      <c r="AH87">
        <v>8478</v>
      </c>
      <c r="AI87">
        <v>10310</v>
      </c>
      <c r="AJ87">
        <v>10404</v>
      </c>
      <c r="AK87">
        <v>9683</v>
      </c>
      <c r="AL87">
        <v>9489</v>
      </c>
    </row>
    <row r="88" spans="9:38" ht="15">
      <c r="I88" s="12"/>
      <c r="J88" s="12" t="s">
        <v>50</v>
      </c>
      <c r="K88" s="15">
        <v>12055</v>
      </c>
      <c r="L88" s="15">
        <v>13556</v>
      </c>
      <c r="M88" s="15">
        <v>14146</v>
      </c>
      <c r="N88" s="15">
        <v>15621</v>
      </c>
      <c r="O88" s="15">
        <v>14341</v>
      </c>
      <c r="P88" s="15">
        <v>14253</v>
      </c>
      <c r="Q88" s="15">
        <v>13280</v>
      </c>
      <c r="R88" s="15">
        <v>14213</v>
      </c>
      <c r="S88" s="15">
        <v>16058</v>
      </c>
      <c r="T88" s="15">
        <v>16732</v>
      </c>
      <c r="U88" s="15">
        <v>15558</v>
      </c>
      <c r="V88" s="15">
        <v>15603</v>
      </c>
      <c r="Z88" t="s">
        <v>29</v>
      </c>
      <c r="AA88">
        <v>926</v>
      </c>
      <c r="AB88">
        <v>1084</v>
      </c>
      <c r="AC88">
        <v>1145</v>
      </c>
      <c r="AD88">
        <v>1751</v>
      </c>
      <c r="AE88">
        <v>1943</v>
      </c>
      <c r="AF88">
        <v>1809</v>
      </c>
      <c r="AG88">
        <v>1506</v>
      </c>
      <c r="AH88">
        <v>1488</v>
      </c>
      <c r="AI88">
        <v>2434</v>
      </c>
      <c r="AJ88">
        <v>2346</v>
      </c>
      <c r="AK88">
        <v>2536</v>
      </c>
      <c r="AL88">
        <v>2291</v>
      </c>
    </row>
    <row r="89" spans="9:38" ht="15">
      <c r="I89" s="12" t="s">
        <v>29</v>
      </c>
      <c r="J89" s="12" t="s">
        <v>45</v>
      </c>
      <c r="K89" s="16">
        <v>7</v>
      </c>
      <c r="L89" s="15">
        <v>10</v>
      </c>
      <c r="M89" s="15">
        <v>8</v>
      </c>
      <c r="N89" s="15">
        <v>12</v>
      </c>
      <c r="O89" s="15">
        <v>15</v>
      </c>
      <c r="P89" s="15">
        <v>6</v>
      </c>
      <c r="Q89" s="15">
        <v>6</v>
      </c>
      <c r="R89" s="15">
        <v>3</v>
      </c>
      <c r="S89" s="15">
        <v>12</v>
      </c>
      <c r="T89" s="15">
        <v>4</v>
      </c>
      <c r="U89" s="15">
        <v>17</v>
      </c>
      <c r="V89" s="15">
        <v>18</v>
      </c>
      <c r="Z89" t="s">
        <v>30</v>
      </c>
      <c r="AA89">
        <v>3234</v>
      </c>
      <c r="AB89">
        <v>4040</v>
      </c>
      <c r="AC89">
        <v>4317</v>
      </c>
      <c r="AD89">
        <v>4330</v>
      </c>
      <c r="AE89">
        <v>5861</v>
      </c>
      <c r="AF89">
        <v>5714</v>
      </c>
      <c r="AG89">
        <v>5918</v>
      </c>
      <c r="AH89">
        <v>5638</v>
      </c>
      <c r="AI89">
        <v>6440</v>
      </c>
      <c r="AJ89">
        <v>5724</v>
      </c>
      <c r="AK89">
        <v>3915</v>
      </c>
      <c r="AL89">
        <v>3517</v>
      </c>
    </row>
    <row r="90" spans="9:38" ht="15">
      <c r="I90" s="12"/>
      <c r="J90" s="12" t="s">
        <v>46</v>
      </c>
      <c r="K90" s="16">
        <v>805</v>
      </c>
      <c r="L90" s="15">
        <v>855</v>
      </c>
      <c r="M90" s="15">
        <v>1138</v>
      </c>
      <c r="N90" s="15">
        <v>1503</v>
      </c>
      <c r="O90" s="15">
        <v>1524</v>
      </c>
      <c r="P90" s="15">
        <v>1397</v>
      </c>
      <c r="Q90" s="15">
        <v>1246</v>
      </c>
      <c r="R90" s="15">
        <v>898</v>
      </c>
      <c r="S90" s="15">
        <v>1243</v>
      </c>
      <c r="T90" s="15">
        <v>1443</v>
      </c>
      <c r="U90" s="15">
        <v>1274</v>
      </c>
      <c r="V90" s="15">
        <v>1279</v>
      </c>
      <c r="Z90" t="s">
        <v>31</v>
      </c>
      <c r="AA90">
        <v>1169</v>
      </c>
      <c r="AB90">
        <v>1201</v>
      </c>
      <c r="AC90">
        <v>1347</v>
      </c>
      <c r="AD90">
        <v>1734</v>
      </c>
      <c r="AE90">
        <v>2257</v>
      </c>
      <c r="AF90">
        <v>2115</v>
      </c>
      <c r="AG90">
        <v>2229</v>
      </c>
      <c r="AH90">
        <v>2299</v>
      </c>
      <c r="AI90">
        <v>2959</v>
      </c>
      <c r="AJ90">
        <v>2331</v>
      </c>
      <c r="AK90">
        <v>1955</v>
      </c>
      <c r="AL90">
        <v>2111</v>
      </c>
    </row>
    <row r="91" spans="9:38" ht="15">
      <c r="I91" s="12"/>
      <c r="J91" s="12" t="s">
        <v>48</v>
      </c>
      <c r="K91" s="16">
        <v>1803</v>
      </c>
      <c r="L91" s="15">
        <v>1956</v>
      </c>
      <c r="M91" s="15">
        <v>1855</v>
      </c>
      <c r="N91" s="15">
        <v>1893</v>
      </c>
      <c r="O91" s="15">
        <v>1655</v>
      </c>
      <c r="P91" s="15">
        <v>1472</v>
      </c>
      <c r="Q91" s="15">
        <v>1375</v>
      </c>
      <c r="R91" s="15">
        <v>1482</v>
      </c>
      <c r="S91" s="15">
        <v>1568</v>
      </c>
      <c r="T91" s="15">
        <v>1632</v>
      </c>
      <c r="U91" s="15">
        <v>1671</v>
      </c>
      <c r="V91" s="15">
        <v>1517</v>
      </c>
      <c r="Z91" t="s">
        <v>32</v>
      </c>
      <c r="AA91">
        <v>231</v>
      </c>
      <c r="AB91">
        <v>328</v>
      </c>
      <c r="AC91">
        <v>460</v>
      </c>
      <c r="AD91">
        <v>775</v>
      </c>
      <c r="AE91">
        <v>840</v>
      </c>
      <c r="AF91">
        <v>925</v>
      </c>
      <c r="AG91">
        <v>987</v>
      </c>
      <c r="AH91">
        <v>1223</v>
      </c>
      <c r="AI91">
        <v>1492</v>
      </c>
      <c r="AJ91">
        <v>1746</v>
      </c>
      <c r="AK91">
        <v>1478</v>
      </c>
      <c r="AL91">
        <v>1377</v>
      </c>
    </row>
    <row r="92" spans="9:38" ht="15">
      <c r="I92" s="12"/>
      <c r="J92" s="12" t="s">
        <v>49</v>
      </c>
      <c r="K92" s="16">
        <v>926</v>
      </c>
      <c r="L92" s="15">
        <v>1084</v>
      </c>
      <c r="M92" s="15">
        <v>1145</v>
      </c>
      <c r="N92" s="15">
        <v>1751</v>
      </c>
      <c r="O92" s="15">
        <v>1943</v>
      </c>
      <c r="P92" s="15">
        <v>1809</v>
      </c>
      <c r="Q92" s="15">
        <v>1506</v>
      </c>
      <c r="R92" s="15">
        <v>1488</v>
      </c>
      <c r="S92" s="15">
        <v>2434</v>
      </c>
      <c r="T92" s="15">
        <v>2346</v>
      </c>
      <c r="U92" s="15">
        <v>2536</v>
      </c>
      <c r="V92" s="15">
        <v>2291</v>
      </c>
      <c r="Z92" t="s">
        <v>33</v>
      </c>
      <c r="AA92">
        <v>4128</v>
      </c>
      <c r="AB92">
        <v>3666</v>
      </c>
      <c r="AC92">
        <v>7576</v>
      </c>
      <c r="AD92">
        <v>12876</v>
      </c>
      <c r="AE92">
        <v>14637</v>
      </c>
      <c r="AF92">
        <v>14844</v>
      </c>
      <c r="AG92">
        <v>15151</v>
      </c>
      <c r="AH92">
        <v>14917</v>
      </c>
      <c r="AI92">
        <v>16593</v>
      </c>
      <c r="AJ92">
        <v>21499</v>
      </c>
      <c r="AK92">
        <v>23698</v>
      </c>
      <c r="AL92">
        <v>23364</v>
      </c>
    </row>
    <row r="93" spans="9:38" ht="15">
      <c r="I93" s="12"/>
      <c r="J93" s="12" t="s">
        <v>50</v>
      </c>
      <c r="K93" s="16">
        <v>3541</v>
      </c>
      <c r="L93" s="15">
        <v>3905</v>
      </c>
      <c r="M93" s="15">
        <v>4146</v>
      </c>
      <c r="N93" s="15">
        <v>5159</v>
      </c>
      <c r="O93" s="15">
        <v>5137</v>
      </c>
      <c r="P93" s="15">
        <v>4684</v>
      </c>
      <c r="Q93" s="15">
        <v>4133</v>
      </c>
      <c r="R93" s="15">
        <v>3871</v>
      </c>
      <c r="S93" s="15">
        <v>5257</v>
      </c>
      <c r="T93" s="15">
        <v>5425</v>
      </c>
      <c r="U93" s="15">
        <v>5498</v>
      </c>
      <c r="V93" s="15">
        <v>5105</v>
      </c>
      <c r="AA93">
        <v>2001</v>
      </c>
      <c r="AB93">
        <v>2002</v>
      </c>
      <c r="AC93">
        <v>2003</v>
      </c>
      <c r="AD93">
        <v>2004</v>
      </c>
      <c r="AE93">
        <v>2005</v>
      </c>
      <c r="AF93">
        <v>2006</v>
      </c>
      <c r="AG93">
        <v>2007</v>
      </c>
      <c r="AH93">
        <v>2008</v>
      </c>
      <c r="AI93">
        <v>2009</v>
      </c>
      <c r="AJ93">
        <v>2010</v>
      </c>
      <c r="AK93">
        <v>2011</v>
      </c>
      <c r="AL93">
        <v>2012</v>
      </c>
    </row>
    <row r="94" spans="9:38" ht="15">
      <c r="I94" s="12" t="s">
        <v>30</v>
      </c>
      <c r="J94" s="12" t="s">
        <v>45</v>
      </c>
      <c r="K94" s="15">
        <v>36</v>
      </c>
      <c r="L94" s="15">
        <v>23</v>
      </c>
      <c r="M94" s="15">
        <v>32</v>
      </c>
      <c r="N94" s="15">
        <v>23</v>
      </c>
      <c r="O94" s="15">
        <v>97</v>
      </c>
      <c r="P94" s="15">
        <v>213</v>
      </c>
      <c r="Q94" s="15">
        <v>104</v>
      </c>
      <c r="R94" s="15">
        <v>22</v>
      </c>
      <c r="S94" s="15">
        <v>21</v>
      </c>
      <c r="T94" s="15">
        <v>29</v>
      </c>
      <c r="U94" s="15">
        <v>49</v>
      </c>
      <c r="V94" s="15">
        <v>28</v>
      </c>
      <c r="Y94" t="s">
        <v>52</v>
      </c>
      <c r="Z94" t="s">
        <v>25</v>
      </c>
      <c r="AA94">
        <v>11</v>
      </c>
      <c r="AB94">
        <v>12</v>
      </c>
      <c r="AC94">
        <v>5</v>
      </c>
      <c r="AD94">
        <v>4</v>
      </c>
      <c r="AE94">
        <v>11</v>
      </c>
      <c r="AF94">
        <v>8</v>
      </c>
      <c r="AG94">
        <v>5</v>
      </c>
      <c r="AH94">
        <v>5</v>
      </c>
      <c r="AI94">
        <v>9</v>
      </c>
      <c r="AJ94">
        <v>9</v>
      </c>
      <c r="AK94">
        <v>9</v>
      </c>
      <c r="AL94">
        <v>0</v>
      </c>
    </row>
    <row r="95" spans="9:38" ht="15">
      <c r="I95" s="12"/>
      <c r="J95" s="12" t="s">
        <v>46</v>
      </c>
      <c r="K95" s="15">
        <v>1442</v>
      </c>
      <c r="L95" s="15">
        <v>1471</v>
      </c>
      <c r="M95" s="15">
        <v>1539</v>
      </c>
      <c r="N95" s="15">
        <v>1372</v>
      </c>
      <c r="O95" s="15">
        <v>1488</v>
      </c>
      <c r="P95" s="15">
        <v>1635</v>
      </c>
      <c r="Q95" s="15">
        <v>1220</v>
      </c>
      <c r="R95" s="15">
        <v>1245</v>
      </c>
      <c r="S95" s="15">
        <v>1488</v>
      </c>
      <c r="T95" s="15">
        <v>1939</v>
      </c>
      <c r="U95" s="15">
        <v>2475</v>
      </c>
      <c r="V95" s="15">
        <v>1862</v>
      </c>
      <c r="Z95" t="s">
        <v>26</v>
      </c>
      <c r="AA95">
        <v>20</v>
      </c>
      <c r="AB95">
        <v>16</v>
      </c>
      <c r="AC95">
        <v>15</v>
      </c>
      <c r="AD95">
        <v>12</v>
      </c>
      <c r="AE95">
        <v>11</v>
      </c>
      <c r="AF95">
        <v>13</v>
      </c>
      <c r="AG95">
        <v>19</v>
      </c>
      <c r="AH95">
        <v>16</v>
      </c>
      <c r="AI95">
        <v>28</v>
      </c>
      <c r="AJ95">
        <v>16</v>
      </c>
      <c r="AK95">
        <v>12</v>
      </c>
      <c r="AL95">
        <v>7</v>
      </c>
    </row>
    <row r="96" spans="9:38" ht="15">
      <c r="I96" s="12"/>
      <c r="J96" s="12" t="s">
        <v>48</v>
      </c>
      <c r="K96" s="15">
        <v>5796</v>
      </c>
      <c r="L96" s="15">
        <v>5830</v>
      </c>
      <c r="M96" s="15">
        <v>5722</v>
      </c>
      <c r="N96" s="15">
        <v>5603</v>
      </c>
      <c r="O96" s="15">
        <v>5440</v>
      </c>
      <c r="P96" s="15">
        <v>5595</v>
      </c>
      <c r="Q96" s="15">
        <v>5584</v>
      </c>
      <c r="R96" s="15">
        <v>6021</v>
      </c>
      <c r="S96" s="15">
        <v>4649</v>
      </c>
      <c r="T96" s="15">
        <v>5177</v>
      </c>
      <c r="U96" s="15">
        <v>5276</v>
      </c>
      <c r="V96" s="15">
        <v>4766</v>
      </c>
      <c r="Z96" t="s">
        <v>27</v>
      </c>
      <c r="AA96">
        <v>16</v>
      </c>
      <c r="AB96">
        <v>25</v>
      </c>
      <c r="AC96">
        <v>10</v>
      </c>
      <c r="AD96">
        <v>12</v>
      </c>
      <c r="AE96">
        <v>18</v>
      </c>
      <c r="AF96">
        <v>14</v>
      </c>
      <c r="AG96">
        <v>22</v>
      </c>
      <c r="AH96">
        <v>31</v>
      </c>
      <c r="AI96">
        <v>16</v>
      </c>
      <c r="AJ96">
        <v>26</v>
      </c>
      <c r="AK96">
        <v>34</v>
      </c>
      <c r="AL96">
        <v>34</v>
      </c>
    </row>
    <row r="97" spans="9:38" ht="15">
      <c r="I97" s="12"/>
      <c r="J97" s="12" t="s">
        <v>49</v>
      </c>
      <c r="K97" s="15">
        <v>3234</v>
      </c>
      <c r="L97" s="15">
        <v>4040</v>
      </c>
      <c r="M97" s="15">
        <v>4317</v>
      </c>
      <c r="N97" s="15">
        <v>4330</v>
      </c>
      <c r="O97" s="15">
        <v>5861</v>
      </c>
      <c r="P97" s="15">
        <v>5714</v>
      </c>
      <c r="Q97" s="15">
        <v>5918</v>
      </c>
      <c r="R97" s="15">
        <v>5638</v>
      </c>
      <c r="S97" s="15">
        <v>6440</v>
      </c>
      <c r="T97" s="15">
        <v>5724</v>
      </c>
      <c r="U97" s="15">
        <v>3915</v>
      </c>
      <c r="V97" s="15">
        <v>3517</v>
      </c>
      <c r="Z97" t="s">
        <v>28</v>
      </c>
      <c r="AA97">
        <v>201</v>
      </c>
      <c r="AB97">
        <v>240</v>
      </c>
      <c r="AC97">
        <v>275</v>
      </c>
      <c r="AD97">
        <v>347</v>
      </c>
      <c r="AE97">
        <v>226</v>
      </c>
      <c r="AF97">
        <v>54</v>
      </c>
      <c r="AG97">
        <v>47</v>
      </c>
      <c r="AH97">
        <v>58</v>
      </c>
      <c r="AI97">
        <v>50</v>
      </c>
      <c r="AJ97">
        <v>47</v>
      </c>
      <c r="AK97">
        <v>65</v>
      </c>
      <c r="AL97">
        <v>46</v>
      </c>
    </row>
    <row r="98" spans="9:38" ht="15">
      <c r="I98" s="12"/>
      <c r="J98" s="12" t="s">
        <v>50</v>
      </c>
      <c r="K98" s="15">
        <v>10508</v>
      </c>
      <c r="L98" s="15">
        <v>11364</v>
      </c>
      <c r="M98" s="15">
        <v>11610</v>
      </c>
      <c r="N98" s="15">
        <v>11328</v>
      </c>
      <c r="O98" s="15">
        <v>12886</v>
      </c>
      <c r="P98" s="15">
        <v>13157</v>
      </c>
      <c r="Q98" s="15">
        <v>12826</v>
      </c>
      <c r="R98" s="15">
        <v>12926</v>
      </c>
      <c r="S98" s="15">
        <v>12598</v>
      </c>
      <c r="T98" s="15">
        <v>12869</v>
      </c>
      <c r="U98" s="15">
        <v>11715</v>
      </c>
      <c r="V98" s="15">
        <v>10173</v>
      </c>
      <c r="Z98" t="s">
        <v>29</v>
      </c>
      <c r="AA98">
        <v>7</v>
      </c>
      <c r="AB98">
        <v>10</v>
      </c>
      <c r="AC98">
        <v>8</v>
      </c>
      <c r="AD98">
        <v>12</v>
      </c>
      <c r="AE98">
        <v>15</v>
      </c>
      <c r="AF98">
        <v>6</v>
      </c>
      <c r="AG98">
        <v>6</v>
      </c>
      <c r="AH98">
        <v>3</v>
      </c>
      <c r="AI98">
        <v>12</v>
      </c>
      <c r="AJ98">
        <v>4</v>
      </c>
      <c r="AK98">
        <v>17</v>
      </c>
      <c r="AL98">
        <v>18</v>
      </c>
    </row>
    <row r="99" spans="9:46" ht="15">
      <c r="I99" s="12" t="s">
        <v>31</v>
      </c>
      <c r="J99" s="12" t="s">
        <v>45</v>
      </c>
      <c r="K99" s="15">
        <v>15</v>
      </c>
      <c r="L99" s="15">
        <v>20</v>
      </c>
      <c r="M99" s="15">
        <v>14</v>
      </c>
      <c r="N99" s="15">
        <v>18</v>
      </c>
      <c r="O99" s="15">
        <v>16</v>
      </c>
      <c r="P99" s="15">
        <v>5</v>
      </c>
      <c r="Q99" s="15">
        <v>11</v>
      </c>
      <c r="R99" s="15">
        <v>10</v>
      </c>
      <c r="S99" s="15">
        <v>14</v>
      </c>
      <c r="T99" s="15">
        <v>15</v>
      </c>
      <c r="U99" s="15">
        <v>15</v>
      </c>
      <c r="V99" s="15">
        <v>10</v>
      </c>
      <c r="Z99" t="s">
        <v>30</v>
      </c>
      <c r="AA99">
        <v>36</v>
      </c>
      <c r="AB99">
        <v>23</v>
      </c>
      <c r="AC99">
        <v>32</v>
      </c>
      <c r="AD99">
        <v>23</v>
      </c>
      <c r="AE99">
        <v>97</v>
      </c>
      <c r="AF99">
        <v>213</v>
      </c>
      <c r="AG99">
        <v>104</v>
      </c>
      <c r="AH99">
        <v>22</v>
      </c>
      <c r="AI99">
        <v>21</v>
      </c>
      <c r="AJ99">
        <v>29</v>
      </c>
      <c r="AK99">
        <v>49</v>
      </c>
      <c r="AL99">
        <v>28</v>
      </c>
      <c r="AT99" t="s">
        <v>52</v>
      </c>
    </row>
    <row r="100" spans="9:38" ht="15">
      <c r="I100" s="12"/>
      <c r="J100" s="12" t="s">
        <v>46</v>
      </c>
      <c r="K100" s="15">
        <v>739</v>
      </c>
      <c r="L100" s="15">
        <v>854</v>
      </c>
      <c r="M100" s="17">
        <v>1011</v>
      </c>
      <c r="N100" s="15">
        <v>1029</v>
      </c>
      <c r="O100" s="15">
        <v>1092</v>
      </c>
      <c r="P100" s="15">
        <v>847</v>
      </c>
      <c r="Q100" s="15">
        <v>817</v>
      </c>
      <c r="R100" s="15">
        <v>789</v>
      </c>
      <c r="S100" s="15">
        <v>824</v>
      </c>
      <c r="T100" s="15">
        <v>1025</v>
      </c>
      <c r="U100" s="15">
        <v>1033</v>
      </c>
      <c r="V100" s="15">
        <v>774</v>
      </c>
      <c r="Z100" t="s">
        <v>31</v>
      </c>
      <c r="AA100">
        <v>15</v>
      </c>
      <c r="AB100">
        <v>20</v>
      </c>
      <c r="AC100">
        <v>14</v>
      </c>
      <c r="AD100">
        <v>18</v>
      </c>
      <c r="AE100">
        <v>16</v>
      </c>
      <c r="AF100">
        <v>5</v>
      </c>
      <c r="AG100">
        <v>11</v>
      </c>
      <c r="AH100">
        <v>10</v>
      </c>
      <c r="AI100">
        <v>14</v>
      </c>
      <c r="AJ100">
        <v>15</v>
      </c>
      <c r="AK100">
        <v>15</v>
      </c>
      <c r="AL100">
        <v>10</v>
      </c>
    </row>
    <row r="101" spans="9:38" ht="15">
      <c r="I101" s="12"/>
      <c r="J101" s="12" t="s">
        <v>48</v>
      </c>
      <c r="K101" s="15">
        <v>2524</v>
      </c>
      <c r="L101" s="15">
        <v>2100</v>
      </c>
      <c r="M101" s="15">
        <v>2131</v>
      </c>
      <c r="N101" s="15">
        <v>2249</v>
      </c>
      <c r="O101" s="15">
        <v>2290</v>
      </c>
      <c r="P101" s="15">
        <v>2142</v>
      </c>
      <c r="Q101" s="15">
        <v>2186</v>
      </c>
      <c r="R101" s="15">
        <v>2222</v>
      </c>
      <c r="S101" s="15">
        <v>2115</v>
      </c>
      <c r="T101" s="15">
        <v>2380</v>
      </c>
      <c r="U101" s="15">
        <v>2421</v>
      </c>
      <c r="V101" s="15">
        <v>2407</v>
      </c>
      <c r="Z101" t="s">
        <v>32</v>
      </c>
      <c r="AA101">
        <v>29</v>
      </c>
      <c r="AB101">
        <v>30</v>
      </c>
      <c r="AC101">
        <v>26</v>
      </c>
      <c r="AD101">
        <v>18</v>
      </c>
      <c r="AE101">
        <v>13</v>
      </c>
      <c r="AF101">
        <v>16</v>
      </c>
      <c r="AG101">
        <v>20</v>
      </c>
      <c r="AH101">
        <v>25</v>
      </c>
      <c r="AI101">
        <v>21</v>
      </c>
      <c r="AJ101">
        <v>39</v>
      </c>
      <c r="AK101">
        <v>47</v>
      </c>
      <c r="AL101">
        <v>27</v>
      </c>
    </row>
    <row r="102" spans="9:38" ht="15">
      <c r="I102" s="12"/>
      <c r="J102" s="12" t="s">
        <v>49</v>
      </c>
      <c r="K102" s="15">
        <v>1169</v>
      </c>
      <c r="L102" s="15">
        <v>1201</v>
      </c>
      <c r="M102" s="15">
        <v>1347</v>
      </c>
      <c r="N102" s="15">
        <v>1734</v>
      </c>
      <c r="O102" s="15">
        <v>2257</v>
      </c>
      <c r="P102" s="15">
        <v>2115</v>
      </c>
      <c r="Q102" s="15">
        <v>2229</v>
      </c>
      <c r="R102" s="15">
        <v>2299</v>
      </c>
      <c r="S102" s="15">
        <v>2959</v>
      </c>
      <c r="T102" s="15">
        <v>2331</v>
      </c>
      <c r="U102" s="15">
        <v>1955</v>
      </c>
      <c r="V102" s="15">
        <v>2111</v>
      </c>
      <c r="Z102" t="s">
        <v>33</v>
      </c>
      <c r="AA102">
        <v>20</v>
      </c>
      <c r="AB102">
        <v>11</v>
      </c>
      <c r="AC102">
        <v>16</v>
      </c>
      <c r="AD102">
        <v>34</v>
      </c>
      <c r="AE102">
        <v>29</v>
      </c>
      <c r="AF102">
        <v>26</v>
      </c>
      <c r="AG102">
        <v>13</v>
      </c>
      <c r="AH102">
        <v>30</v>
      </c>
      <c r="AI102">
        <v>46</v>
      </c>
      <c r="AJ102">
        <v>49</v>
      </c>
      <c r="AK102">
        <v>44</v>
      </c>
      <c r="AL102">
        <v>37</v>
      </c>
    </row>
    <row r="103" spans="9:53" ht="15">
      <c r="I103" s="12"/>
      <c r="J103" s="12" t="s">
        <v>50</v>
      </c>
      <c r="K103" s="15">
        <v>4447</v>
      </c>
      <c r="L103" s="15">
        <v>4175</v>
      </c>
      <c r="M103" s="15">
        <v>4503</v>
      </c>
      <c r="N103" s="15">
        <v>5030</v>
      </c>
      <c r="O103" s="15">
        <v>5655</v>
      </c>
      <c r="P103" s="15">
        <v>5109</v>
      </c>
      <c r="Q103" s="15">
        <v>5243</v>
      </c>
      <c r="R103" s="15">
        <v>5320</v>
      </c>
      <c r="S103" s="15">
        <v>5912</v>
      </c>
      <c r="T103" s="15">
        <v>5751</v>
      </c>
      <c r="U103" s="15">
        <v>5424</v>
      </c>
      <c r="V103" s="15">
        <v>5302</v>
      </c>
      <c r="AA103">
        <v>2001</v>
      </c>
      <c r="AB103">
        <v>2002</v>
      </c>
      <c r="AC103">
        <v>2003</v>
      </c>
      <c r="AD103">
        <v>2004</v>
      </c>
      <c r="AE103">
        <v>2005</v>
      </c>
      <c r="AF103">
        <v>2006</v>
      </c>
      <c r="AG103">
        <v>2007</v>
      </c>
      <c r="AH103">
        <v>2008</v>
      </c>
      <c r="AI103">
        <v>2009</v>
      </c>
      <c r="AJ103">
        <v>2010</v>
      </c>
      <c r="AK103">
        <v>2011</v>
      </c>
      <c r="AL103">
        <v>2012</v>
      </c>
      <c r="BA103" t="s">
        <v>53</v>
      </c>
    </row>
    <row r="104" spans="9:38" ht="15">
      <c r="I104" s="12" t="s">
        <v>32</v>
      </c>
      <c r="J104" s="12" t="s">
        <v>45</v>
      </c>
      <c r="K104" s="15">
        <v>29</v>
      </c>
      <c r="L104" s="16">
        <v>30</v>
      </c>
      <c r="M104" s="15">
        <v>26</v>
      </c>
      <c r="N104" s="15">
        <v>18</v>
      </c>
      <c r="O104" s="15">
        <v>13</v>
      </c>
      <c r="P104" s="15">
        <v>16</v>
      </c>
      <c r="Q104" s="15">
        <v>20</v>
      </c>
      <c r="R104" s="15">
        <v>25</v>
      </c>
      <c r="S104" s="15">
        <v>21</v>
      </c>
      <c r="T104" s="15">
        <v>39</v>
      </c>
      <c r="U104" s="15">
        <v>47</v>
      </c>
      <c r="V104" s="15">
        <v>27</v>
      </c>
      <c r="Y104" t="s">
        <v>53</v>
      </c>
      <c r="Z104" t="s">
        <v>25</v>
      </c>
      <c r="AA104">
        <v>1954</v>
      </c>
      <c r="AB104">
        <v>1823</v>
      </c>
      <c r="AC104">
        <v>2016</v>
      </c>
      <c r="AD104">
        <v>2051</v>
      </c>
      <c r="AE104">
        <v>2023</v>
      </c>
      <c r="AF104">
        <v>2314</v>
      </c>
      <c r="AG104">
        <v>2101</v>
      </c>
      <c r="AH104">
        <v>2095</v>
      </c>
      <c r="AI104">
        <v>2203</v>
      </c>
      <c r="AJ104">
        <v>2596</v>
      </c>
      <c r="AK104">
        <v>2929</v>
      </c>
      <c r="AL104">
        <v>2856</v>
      </c>
    </row>
    <row r="105" spans="9:38" ht="15">
      <c r="I105" s="12"/>
      <c r="J105" s="12" t="s">
        <v>46</v>
      </c>
      <c r="K105" s="15">
        <v>182</v>
      </c>
      <c r="L105" s="16">
        <v>287</v>
      </c>
      <c r="M105" s="15">
        <v>361</v>
      </c>
      <c r="N105" s="15">
        <v>425</v>
      </c>
      <c r="O105" s="15">
        <v>355</v>
      </c>
      <c r="P105" s="15">
        <v>301</v>
      </c>
      <c r="Q105" s="15">
        <v>252</v>
      </c>
      <c r="R105" s="15">
        <v>374</v>
      </c>
      <c r="S105" s="15">
        <v>461</v>
      </c>
      <c r="T105" s="15">
        <v>672</v>
      </c>
      <c r="U105" s="15">
        <v>804</v>
      </c>
      <c r="V105" s="15">
        <v>737</v>
      </c>
      <c r="Z105" t="s">
        <v>26</v>
      </c>
      <c r="AA105">
        <v>5662</v>
      </c>
      <c r="AB105">
        <v>6100</v>
      </c>
      <c r="AC105">
        <v>6215</v>
      </c>
      <c r="AD105">
        <v>6383</v>
      </c>
      <c r="AE105">
        <v>6738</v>
      </c>
      <c r="AF105">
        <v>6430</v>
      </c>
      <c r="AG105">
        <v>6210</v>
      </c>
      <c r="AH105">
        <v>7304</v>
      </c>
      <c r="AI105">
        <v>7971</v>
      </c>
      <c r="AJ105">
        <v>8900</v>
      </c>
      <c r="AK105">
        <v>7331</v>
      </c>
      <c r="AL105">
        <v>6884</v>
      </c>
    </row>
    <row r="106" spans="9:38" ht="15">
      <c r="I106" s="12"/>
      <c r="J106" s="12" t="s">
        <v>48</v>
      </c>
      <c r="K106" s="15">
        <v>1986</v>
      </c>
      <c r="L106" s="16">
        <v>1848</v>
      </c>
      <c r="M106" s="15">
        <v>1872</v>
      </c>
      <c r="N106" s="15">
        <v>1739</v>
      </c>
      <c r="O106" s="15">
        <v>1598</v>
      </c>
      <c r="P106" s="15">
        <v>1534</v>
      </c>
      <c r="Q106" s="15">
        <v>1776</v>
      </c>
      <c r="R106" s="15">
        <v>1851</v>
      </c>
      <c r="S106" s="15">
        <v>1494</v>
      </c>
      <c r="T106" s="15">
        <v>1812</v>
      </c>
      <c r="U106" s="15">
        <v>2022</v>
      </c>
      <c r="V106" s="15">
        <v>1914</v>
      </c>
      <c r="Z106" t="s">
        <v>27</v>
      </c>
      <c r="AA106">
        <v>10552</v>
      </c>
      <c r="AB106">
        <v>10518</v>
      </c>
      <c r="AC106">
        <v>10461</v>
      </c>
      <c r="AD106">
        <v>10576</v>
      </c>
      <c r="AE106">
        <v>12390</v>
      </c>
      <c r="AF106">
        <v>12561</v>
      </c>
      <c r="AG106">
        <v>13018</v>
      </c>
      <c r="AH106">
        <v>14315</v>
      </c>
      <c r="AI106">
        <v>14132</v>
      </c>
      <c r="AJ106">
        <v>14114</v>
      </c>
      <c r="AK106">
        <v>15143</v>
      </c>
      <c r="AL106">
        <v>14830</v>
      </c>
    </row>
    <row r="107" spans="9:38" ht="15">
      <c r="I107" s="12"/>
      <c r="J107" s="12" t="s">
        <v>49</v>
      </c>
      <c r="K107" s="15">
        <v>231</v>
      </c>
      <c r="L107" s="16">
        <v>328</v>
      </c>
      <c r="M107" s="15">
        <v>460</v>
      </c>
      <c r="N107" s="15">
        <v>775</v>
      </c>
      <c r="O107" s="15">
        <v>840</v>
      </c>
      <c r="P107" s="15">
        <v>925</v>
      </c>
      <c r="Q107" s="15">
        <v>987</v>
      </c>
      <c r="R107" s="15">
        <v>1223</v>
      </c>
      <c r="S107" s="15">
        <v>1492</v>
      </c>
      <c r="T107" s="15">
        <v>1746</v>
      </c>
      <c r="U107" s="15">
        <v>1478</v>
      </c>
      <c r="V107" s="15">
        <v>1377</v>
      </c>
      <c r="Z107" t="s">
        <v>28</v>
      </c>
      <c r="AA107">
        <v>12055</v>
      </c>
      <c r="AB107">
        <v>13556</v>
      </c>
      <c r="AC107">
        <v>14146</v>
      </c>
      <c r="AD107">
        <v>15621</v>
      </c>
      <c r="AE107">
        <v>14341</v>
      </c>
      <c r="AF107">
        <v>14253</v>
      </c>
      <c r="AG107">
        <v>13280</v>
      </c>
      <c r="AH107">
        <v>14213</v>
      </c>
      <c r="AI107">
        <v>16058</v>
      </c>
      <c r="AJ107">
        <v>16732</v>
      </c>
      <c r="AK107">
        <v>15558</v>
      </c>
      <c r="AL107">
        <v>15603</v>
      </c>
    </row>
    <row r="108" spans="9:38" ht="15">
      <c r="I108" s="12"/>
      <c r="J108" s="12" t="s">
        <v>50</v>
      </c>
      <c r="K108" s="15">
        <v>2428</v>
      </c>
      <c r="L108" s="16">
        <v>2493</v>
      </c>
      <c r="M108" s="15">
        <v>2719</v>
      </c>
      <c r="N108" s="15">
        <v>2957</v>
      </c>
      <c r="O108" s="15">
        <v>2806</v>
      </c>
      <c r="P108" s="15">
        <v>2776</v>
      </c>
      <c r="Q108" s="15">
        <v>3035</v>
      </c>
      <c r="R108" s="15">
        <v>3473</v>
      </c>
      <c r="S108" s="15">
        <v>3468</v>
      </c>
      <c r="T108" s="15">
        <v>4269</v>
      </c>
      <c r="U108" s="15">
        <v>4351</v>
      </c>
      <c r="V108" s="15">
        <v>4055</v>
      </c>
      <c r="Z108" t="s">
        <v>29</v>
      </c>
      <c r="AA108">
        <v>3541</v>
      </c>
      <c r="AB108">
        <v>3905</v>
      </c>
      <c r="AC108">
        <v>4146</v>
      </c>
      <c r="AD108">
        <v>5159</v>
      </c>
      <c r="AE108">
        <v>5137</v>
      </c>
      <c r="AF108">
        <v>4684</v>
      </c>
      <c r="AG108">
        <v>4133</v>
      </c>
      <c r="AH108">
        <v>3871</v>
      </c>
      <c r="AI108">
        <v>5257</v>
      </c>
      <c r="AJ108">
        <v>5425</v>
      </c>
      <c r="AK108">
        <v>5498</v>
      </c>
      <c r="AL108">
        <v>5105</v>
      </c>
    </row>
    <row r="109" spans="9:38" ht="15">
      <c r="I109" s="12" t="s">
        <v>33</v>
      </c>
      <c r="J109" s="12" t="s">
        <v>45</v>
      </c>
      <c r="K109" s="15">
        <v>20</v>
      </c>
      <c r="L109" s="15">
        <v>11</v>
      </c>
      <c r="M109" s="18">
        <v>16</v>
      </c>
      <c r="N109" s="15">
        <v>34</v>
      </c>
      <c r="O109" s="15">
        <v>29</v>
      </c>
      <c r="P109" s="15">
        <v>26</v>
      </c>
      <c r="Q109" s="15">
        <v>13</v>
      </c>
      <c r="R109" s="15">
        <v>30</v>
      </c>
      <c r="S109" s="15">
        <v>46</v>
      </c>
      <c r="T109" s="15">
        <v>49</v>
      </c>
      <c r="U109" s="15">
        <v>44</v>
      </c>
      <c r="V109" s="15">
        <v>37</v>
      </c>
      <c r="Z109" t="s">
        <v>30</v>
      </c>
      <c r="AA109">
        <v>10508</v>
      </c>
      <c r="AB109">
        <v>11364</v>
      </c>
      <c r="AC109">
        <v>11610</v>
      </c>
      <c r="AD109">
        <v>11328</v>
      </c>
      <c r="AE109">
        <v>12886</v>
      </c>
      <c r="AF109">
        <v>13157</v>
      </c>
      <c r="AG109">
        <v>12826</v>
      </c>
      <c r="AH109">
        <v>12926</v>
      </c>
      <c r="AI109">
        <v>12598</v>
      </c>
      <c r="AJ109">
        <v>12869</v>
      </c>
      <c r="AK109">
        <v>11715</v>
      </c>
      <c r="AL109">
        <v>10173</v>
      </c>
    </row>
    <row r="110" spans="9:38" ht="15">
      <c r="I110" s="12"/>
      <c r="J110" s="12" t="s">
        <v>46</v>
      </c>
      <c r="K110" s="15">
        <v>785</v>
      </c>
      <c r="L110" s="15">
        <v>631</v>
      </c>
      <c r="M110" s="18">
        <v>1419</v>
      </c>
      <c r="N110" s="15">
        <v>3261</v>
      </c>
      <c r="O110" s="15">
        <v>4892</v>
      </c>
      <c r="P110" s="15">
        <v>4662</v>
      </c>
      <c r="Q110" s="15">
        <v>5205</v>
      </c>
      <c r="R110" s="15">
        <v>3783</v>
      </c>
      <c r="S110" s="15">
        <v>3627</v>
      </c>
      <c r="T110" s="15">
        <v>4097</v>
      </c>
      <c r="U110" s="15">
        <v>6442</v>
      </c>
      <c r="V110" s="15">
        <v>5457</v>
      </c>
      <c r="Z110" t="s">
        <v>31</v>
      </c>
      <c r="AA110">
        <v>4447</v>
      </c>
      <c r="AB110">
        <v>4175</v>
      </c>
      <c r="AC110">
        <v>4503</v>
      </c>
      <c r="AD110">
        <v>5030</v>
      </c>
      <c r="AE110">
        <v>5655</v>
      </c>
      <c r="AF110">
        <v>5109</v>
      </c>
      <c r="AG110">
        <v>5243</v>
      </c>
      <c r="AH110">
        <v>5320</v>
      </c>
      <c r="AI110">
        <v>5912</v>
      </c>
      <c r="AJ110">
        <v>5751</v>
      </c>
      <c r="AK110">
        <v>5424</v>
      </c>
      <c r="AL110">
        <v>5302</v>
      </c>
    </row>
    <row r="111" spans="9:38" ht="15">
      <c r="I111" s="12"/>
      <c r="J111" s="12" t="s">
        <v>48</v>
      </c>
      <c r="K111" s="15">
        <v>7597</v>
      </c>
      <c r="L111" s="15">
        <v>7199</v>
      </c>
      <c r="M111" s="18">
        <v>7012</v>
      </c>
      <c r="N111" s="15">
        <v>6518</v>
      </c>
      <c r="O111" s="15">
        <v>5911</v>
      </c>
      <c r="P111" s="15">
        <v>5709</v>
      </c>
      <c r="Q111" s="15">
        <v>5849</v>
      </c>
      <c r="R111" s="15">
        <v>6010</v>
      </c>
      <c r="S111" s="15">
        <v>5227</v>
      </c>
      <c r="T111" s="15">
        <v>5229</v>
      </c>
      <c r="U111" s="15">
        <v>5611</v>
      </c>
      <c r="V111" s="15">
        <v>5235</v>
      </c>
      <c r="Z111" t="s">
        <v>32</v>
      </c>
      <c r="AA111">
        <v>2428</v>
      </c>
      <c r="AB111">
        <v>2493</v>
      </c>
      <c r="AC111">
        <v>2719</v>
      </c>
      <c r="AD111">
        <v>2957</v>
      </c>
      <c r="AE111">
        <v>2806</v>
      </c>
      <c r="AF111">
        <v>2776</v>
      </c>
      <c r="AG111">
        <v>3035</v>
      </c>
      <c r="AH111">
        <v>3473</v>
      </c>
      <c r="AI111">
        <v>3468</v>
      </c>
      <c r="AJ111">
        <v>4269</v>
      </c>
      <c r="AK111">
        <v>4351</v>
      </c>
      <c r="AL111">
        <v>4055</v>
      </c>
    </row>
    <row r="112" spans="9:38" ht="15">
      <c r="I112" s="12"/>
      <c r="J112" s="12" t="s">
        <v>49</v>
      </c>
      <c r="K112" s="15">
        <v>4128</v>
      </c>
      <c r="L112" s="15">
        <v>3666</v>
      </c>
      <c r="M112" s="18">
        <v>7576</v>
      </c>
      <c r="N112" s="15">
        <v>12876</v>
      </c>
      <c r="O112" s="15">
        <v>14637</v>
      </c>
      <c r="P112" s="15">
        <v>14844</v>
      </c>
      <c r="Q112" s="15">
        <v>15151</v>
      </c>
      <c r="R112" s="15">
        <v>14917</v>
      </c>
      <c r="S112" s="15">
        <v>16593</v>
      </c>
      <c r="T112" s="15">
        <v>21499</v>
      </c>
      <c r="U112" s="15">
        <v>23698</v>
      </c>
      <c r="V112" s="15">
        <v>23364</v>
      </c>
      <c r="Z112" t="s">
        <v>33</v>
      </c>
      <c r="AA112">
        <v>12530</v>
      </c>
      <c r="AB112">
        <v>11507</v>
      </c>
      <c r="AC112">
        <v>16023</v>
      </c>
      <c r="AD112">
        <v>22689</v>
      </c>
      <c r="AE112">
        <v>25469</v>
      </c>
      <c r="AF112">
        <v>25241</v>
      </c>
      <c r="AG112">
        <v>26218</v>
      </c>
      <c r="AH112">
        <v>24740</v>
      </c>
      <c r="AI112">
        <v>25493</v>
      </c>
      <c r="AJ112">
        <v>30874</v>
      </c>
      <c r="AK112">
        <v>35795</v>
      </c>
      <c r="AL112">
        <v>34093</v>
      </c>
    </row>
    <row r="113" spans="9:38" ht="15">
      <c r="I113" s="12"/>
      <c r="J113" s="12" t="s">
        <v>50</v>
      </c>
      <c r="K113" s="15">
        <v>12530</v>
      </c>
      <c r="L113" s="15">
        <v>11507</v>
      </c>
      <c r="M113" s="18">
        <v>16023</v>
      </c>
      <c r="N113" s="15">
        <v>22689</v>
      </c>
      <c r="O113" s="15">
        <v>25469</v>
      </c>
      <c r="P113" s="15">
        <v>25241</v>
      </c>
      <c r="Q113" s="15">
        <v>26218</v>
      </c>
      <c r="R113" s="15">
        <v>24740</v>
      </c>
      <c r="S113" s="15">
        <v>25493</v>
      </c>
      <c r="T113" s="15">
        <v>30874</v>
      </c>
      <c r="U113" s="15">
        <v>35795</v>
      </c>
      <c r="V113" s="15">
        <v>34093</v>
      </c>
      <c r="Z113" t="s">
        <v>54</v>
      </c>
      <c r="AA113">
        <v>355</v>
      </c>
      <c r="AB113">
        <v>387</v>
      </c>
      <c r="AC113">
        <v>401</v>
      </c>
      <c r="AD113">
        <v>480</v>
      </c>
      <c r="AE113">
        <v>436</v>
      </c>
      <c r="AF113">
        <v>355</v>
      </c>
      <c r="AG113">
        <v>247</v>
      </c>
      <c r="AH113">
        <v>200</v>
      </c>
      <c r="AI113">
        <v>217</v>
      </c>
      <c r="AJ113">
        <v>234</v>
      </c>
      <c r="AK113">
        <v>292</v>
      </c>
      <c r="AL113">
        <v>207</v>
      </c>
    </row>
    <row r="114" spans="10:38" ht="15">
      <c r="J114" s="2" t="s">
        <v>45</v>
      </c>
      <c r="K114" s="2">
        <f aca="true" t="shared" si="12" ref="K114:V114">K68+K74+K79+K84+K89+K94+K99+K104+K109</f>
        <v>355</v>
      </c>
      <c r="L114" s="2">
        <f t="shared" si="12"/>
        <v>387</v>
      </c>
      <c r="M114" s="2">
        <f t="shared" si="12"/>
        <v>401</v>
      </c>
      <c r="N114" s="2">
        <f t="shared" si="12"/>
        <v>480</v>
      </c>
      <c r="O114" s="2">
        <f t="shared" si="12"/>
        <v>436</v>
      </c>
      <c r="P114" s="2">
        <f t="shared" si="12"/>
        <v>355</v>
      </c>
      <c r="Q114" s="2">
        <f t="shared" si="12"/>
        <v>247</v>
      </c>
      <c r="R114" s="2">
        <f t="shared" si="12"/>
        <v>200</v>
      </c>
      <c r="S114" s="2">
        <f t="shared" si="12"/>
        <v>217</v>
      </c>
      <c r="T114" s="2">
        <f t="shared" si="12"/>
        <v>234</v>
      </c>
      <c r="U114" s="2">
        <f t="shared" si="12"/>
        <v>292</v>
      </c>
      <c r="V114" s="2">
        <f t="shared" si="12"/>
        <v>207</v>
      </c>
      <c r="Z114" t="s">
        <v>54</v>
      </c>
      <c r="AA114">
        <v>9538</v>
      </c>
      <c r="AB114">
        <v>10686</v>
      </c>
      <c r="AC114">
        <v>13055</v>
      </c>
      <c r="AD114">
        <v>15486</v>
      </c>
      <c r="AE114">
        <v>15543</v>
      </c>
      <c r="AF114">
        <v>15327</v>
      </c>
      <c r="AG114">
        <v>14117</v>
      </c>
      <c r="AH114">
        <v>12569</v>
      </c>
      <c r="AI114">
        <v>12935</v>
      </c>
      <c r="AJ114">
        <v>15454</v>
      </c>
      <c r="AK114">
        <v>18259</v>
      </c>
      <c r="AL114">
        <v>16367</v>
      </c>
    </row>
    <row r="115" spans="10:38" ht="15">
      <c r="J115" s="2" t="s">
        <v>46</v>
      </c>
      <c r="K115" s="2">
        <f aca="true" t="shared" si="13" ref="K115:V115">K70+K75+K80+K85+K90+K95+K100+K105+K110</f>
        <v>9538</v>
      </c>
      <c r="L115" s="2">
        <f t="shared" si="13"/>
        <v>10686</v>
      </c>
      <c r="M115" s="2">
        <f t="shared" si="13"/>
        <v>13055</v>
      </c>
      <c r="N115" s="2">
        <f t="shared" si="13"/>
        <v>15486</v>
      </c>
      <c r="O115" s="2">
        <f t="shared" si="13"/>
        <v>15543</v>
      </c>
      <c r="P115" s="2">
        <f t="shared" si="13"/>
        <v>15327</v>
      </c>
      <c r="Q115" s="2">
        <f t="shared" si="13"/>
        <v>14117</v>
      </c>
      <c r="R115" s="2">
        <f t="shared" si="13"/>
        <v>12569</v>
      </c>
      <c r="S115" s="2">
        <f t="shared" si="13"/>
        <v>12935</v>
      </c>
      <c r="T115" s="2">
        <f t="shared" si="13"/>
        <v>15454</v>
      </c>
      <c r="U115" s="2">
        <f t="shared" si="13"/>
        <v>18259</v>
      </c>
      <c r="V115" s="2">
        <f t="shared" si="13"/>
        <v>16367</v>
      </c>
      <c r="Z115" t="s">
        <v>54</v>
      </c>
      <c r="AA115">
        <v>33476</v>
      </c>
      <c r="AB115">
        <v>31173</v>
      </c>
      <c r="AC115">
        <v>29868</v>
      </c>
      <c r="AD115">
        <v>28902</v>
      </c>
      <c r="AE115">
        <v>28082</v>
      </c>
      <c r="AF115">
        <v>27531</v>
      </c>
      <c r="AG115">
        <v>28519</v>
      </c>
      <c r="AH115">
        <v>30956</v>
      </c>
      <c r="AI115">
        <v>27140</v>
      </c>
      <c r="AJ115">
        <v>27886</v>
      </c>
      <c r="AK115">
        <v>29022</v>
      </c>
      <c r="AL115">
        <v>27450</v>
      </c>
    </row>
    <row r="116" spans="10:38" ht="15">
      <c r="J116" s="2" t="s">
        <v>48</v>
      </c>
      <c r="K116" s="2">
        <f aca="true" t="shared" si="14" ref="K116:V116">K71+K76+K81+K86+K91+K96+K101+K106+K111</f>
        <v>33476</v>
      </c>
      <c r="L116" s="2">
        <f t="shared" si="14"/>
        <v>31173</v>
      </c>
      <c r="M116" s="2">
        <f t="shared" si="14"/>
        <v>29868</v>
      </c>
      <c r="N116" s="2">
        <f t="shared" si="14"/>
        <v>28902</v>
      </c>
      <c r="O116" s="2">
        <f t="shared" si="14"/>
        <v>28082</v>
      </c>
      <c r="P116" s="2">
        <f t="shared" si="14"/>
        <v>27531</v>
      </c>
      <c r="Q116" s="2">
        <f t="shared" si="14"/>
        <v>28519</v>
      </c>
      <c r="R116" s="2">
        <f t="shared" si="14"/>
        <v>30956</v>
      </c>
      <c r="S116" s="2">
        <f t="shared" si="14"/>
        <v>27140</v>
      </c>
      <c r="T116" s="2">
        <f t="shared" si="14"/>
        <v>27886</v>
      </c>
      <c r="U116" s="2">
        <f t="shared" si="14"/>
        <v>29022</v>
      </c>
      <c r="V116" s="2">
        <f t="shared" si="14"/>
        <v>27450</v>
      </c>
      <c r="Z116" t="s">
        <v>54</v>
      </c>
      <c r="AA116">
        <v>20308</v>
      </c>
      <c r="AB116">
        <v>23195</v>
      </c>
      <c r="AC116">
        <v>28515</v>
      </c>
      <c r="AD116">
        <v>36926</v>
      </c>
      <c r="AE116">
        <v>43384</v>
      </c>
      <c r="AF116">
        <v>43312</v>
      </c>
      <c r="AG116">
        <v>43181</v>
      </c>
      <c r="AH116">
        <v>44532</v>
      </c>
      <c r="AI116">
        <v>52800</v>
      </c>
      <c r="AJ116">
        <v>57956</v>
      </c>
      <c r="AK116">
        <v>56171</v>
      </c>
      <c r="AL116">
        <v>54877</v>
      </c>
    </row>
    <row r="117" spans="10:38" ht="15">
      <c r="J117" s="2" t="s">
        <v>49</v>
      </c>
      <c r="K117" s="2">
        <f aca="true" t="shared" si="15" ref="K117:V117">K72+K77+K82+K87+K92+K97+K102+K107+K112</f>
        <v>20308</v>
      </c>
      <c r="L117" s="2">
        <f t="shared" si="15"/>
        <v>23195</v>
      </c>
      <c r="M117" s="2">
        <f t="shared" si="15"/>
        <v>28515</v>
      </c>
      <c r="N117" s="2">
        <f t="shared" si="15"/>
        <v>36926</v>
      </c>
      <c r="O117" s="2">
        <f t="shared" si="15"/>
        <v>43384</v>
      </c>
      <c r="P117" s="2">
        <f t="shared" si="15"/>
        <v>43312</v>
      </c>
      <c r="Q117" s="2">
        <f t="shared" si="15"/>
        <v>43181</v>
      </c>
      <c r="R117" s="2">
        <f t="shared" si="15"/>
        <v>44532</v>
      </c>
      <c r="S117" s="2">
        <f t="shared" si="15"/>
        <v>52800</v>
      </c>
      <c r="T117" s="2">
        <f t="shared" si="15"/>
        <v>57956</v>
      </c>
      <c r="U117" s="2">
        <f t="shared" si="15"/>
        <v>56171</v>
      </c>
      <c r="V117" s="2">
        <f t="shared" si="15"/>
        <v>54877</v>
      </c>
      <c r="Z117" t="s">
        <v>54</v>
      </c>
      <c r="AA117">
        <v>63677</v>
      </c>
      <c r="AB117">
        <v>65441</v>
      </c>
      <c r="AC117">
        <v>71839</v>
      </c>
      <c r="AD117">
        <v>81794</v>
      </c>
      <c r="AE117">
        <v>87445</v>
      </c>
      <c r="AF117">
        <v>86525</v>
      </c>
      <c r="AG117">
        <v>86064</v>
      </c>
      <c r="AH117">
        <v>88257</v>
      </c>
      <c r="AI117">
        <v>93092</v>
      </c>
      <c r="AJ117">
        <v>101530</v>
      </c>
      <c r="AK117">
        <v>103744</v>
      </c>
      <c r="AL117">
        <v>98901</v>
      </c>
    </row>
    <row r="118" spans="10:22" ht="15">
      <c r="J118" s="2" t="s">
        <v>50</v>
      </c>
      <c r="K118" s="2">
        <f aca="true" t="shared" si="16" ref="K118:V118">K73+K78+K83+K88+K93+K98+K103+K108+K113</f>
        <v>63677</v>
      </c>
      <c r="L118" s="2">
        <f t="shared" si="16"/>
        <v>65441</v>
      </c>
      <c r="M118" s="2">
        <f t="shared" si="16"/>
        <v>71839</v>
      </c>
      <c r="N118" s="2">
        <f t="shared" si="16"/>
        <v>81794</v>
      </c>
      <c r="O118" s="2">
        <f t="shared" si="16"/>
        <v>87445</v>
      </c>
      <c r="P118" s="2">
        <f t="shared" si="16"/>
        <v>86525</v>
      </c>
      <c r="Q118" s="2">
        <f t="shared" si="16"/>
        <v>86064</v>
      </c>
      <c r="R118" s="2">
        <f t="shared" si="16"/>
        <v>88257</v>
      </c>
      <c r="S118" s="2">
        <f t="shared" si="16"/>
        <v>93092</v>
      </c>
      <c r="T118" s="2">
        <f t="shared" si="16"/>
        <v>101530</v>
      </c>
      <c r="U118" s="2">
        <f t="shared" si="16"/>
        <v>103744</v>
      </c>
      <c r="V118" s="2">
        <f t="shared" si="16"/>
        <v>98901</v>
      </c>
    </row>
    <row r="119" spans="26:37" ht="15">
      <c r="Z119">
        <v>2001</v>
      </c>
      <c r="AA119">
        <v>2002</v>
      </c>
      <c r="AB119">
        <v>2003</v>
      </c>
      <c r="AC119">
        <v>2004</v>
      </c>
      <c r="AD119">
        <v>2005</v>
      </c>
      <c r="AE119">
        <v>2006</v>
      </c>
      <c r="AF119">
        <v>2007</v>
      </c>
      <c r="AG119">
        <v>2008</v>
      </c>
      <c r="AH119">
        <v>2009</v>
      </c>
      <c r="AI119">
        <v>2010</v>
      </c>
      <c r="AJ119">
        <v>2011</v>
      </c>
      <c r="AK119">
        <v>2012</v>
      </c>
    </row>
    <row r="120" spans="11:46" ht="15">
      <c r="K120">
        <v>2001</v>
      </c>
      <c r="L120">
        <v>2002</v>
      </c>
      <c r="M120">
        <v>2003</v>
      </c>
      <c r="N120">
        <v>2004</v>
      </c>
      <c r="O120">
        <v>2005</v>
      </c>
      <c r="P120">
        <v>2006</v>
      </c>
      <c r="Q120">
        <v>2007</v>
      </c>
      <c r="R120">
        <v>2008</v>
      </c>
      <c r="S120">
        <v>2009</v>
      </c>
      <c r="T120">
        <v>2010</v>
      </c>
      <c r="U120">
        <v>2011</v>
      </c>
      <c r="V120">
        <v>2012</v>
      </c>
      <c r="X120" t="s">
        <v>43</v>
      </c>
      <c r="Y120" t="s">
        <v>25</v>
      </c>
      <c r="Z120">
        <v>85</v>
      </c>
      <c r="AA120">
        <v>77</v>
      </c>
      <c r="AB120">
        <v>80</v>
      </c>
      <c r="AC120">
        <v>77</v>
      </c>
      <c r="AD120">
        <v>70</v>
      </c>
      <c r="AE120">
        <v>80</v>
      </c>
      <c r="AF120">
        <v>79</v>
      </c>
      <c r="AG120">
        <v>70</v>
      </c>
      <c r="AH120">
        <v>65</v>
      </c>
      <c r="AI120">
        <v>71</v>
      </c>
      <c r="AJ120">
        <v>77</v>
      </c>
      <c r="AK120">
        <v>68</v>
      </c>
      <c r="AT120" t="s">
        <v>55</v>
      </c>
    </row>
    <row r="121" spans="8:37" ht="15">
      <c r="H121" t="s">
        <v>56</v>
      </c>
      <c r="I121" s="12" t="s">
        <v>25</v>
      </c>
      <c r="J121" s="12" t="s">
        <v>45</v>
      </c>
      <c r="K121">
        <f aca="true" t="shared" si="17" ref="K121:V121">ROUND((K68/K38)*1000,2)</f>
        <v>1.52</v>
      </c>
      <c r="L121">
        <f t="shared" si="17"/>
        <v>1.53</v>
      </c>
      <c r="M121">
        <f t="shared" si="17"/>
        <v>0.63</v>
      </c>
      <c r="N121">
        <f t="shared" si="17"/>
        <v>0.5</v>
      </c>
      <c r="O121">
        <f t="shared" si="17"/>
        <v>1.31</v>
      </c>
      <c r="P121">
        <f t="shared" si="17"/>
        <v>1</v>
      </c>
      <c r="Q121">
        <f t="shared" si="17"/>
        <v>0.69</v>
      </c>
      <c r="R121">
        <f t="shared" si="17"/>
        <v>0.69</v>
      </c>
      <c r="S121">
        <f t="shared" si="17"/>
        <v>1.08</v>
      </c>
      <c r="T121">
        <f t="shared" si="17"/>
        <v>1.15</v>
      </c>
      <c r="U121">
        <f t="shared" si="17"/>
        <v>1.17</v>
      </c>
      <c r="V121">
        <f t="shared" si="17"/>
        <v>0</v>
      </c>
      <c r="Y121" t="s">
        <v>26</v>
      </c>
      <c r="Z121">
        <v>36</v>
      </c>
      <c r="AA121">
        <v>37</v>
      </c>
      <c r="AB121">
        <v>43</v>
      </c>
      <c r="AC121">
        <v>41</v>
      </c>
      <c r="AD121">
        <v>41</v>
      </c>
      <c r="AE121">
        <v>40</v>
      </c>
      <c r="AF121">
        <v>32</v>
      </c>
      <c r="AG121">
        <v>40</v>
      </c>
      <c r="AH121">
        <v>30</v>
      </c>
      <c r="AI121">
        <v>35</v>
      </c>
      <c r="AJ121">
        <v>33</v>
      </c>
      <c r="AK121">
        <v>27</v>
      </c>
    </row>
    <row r="122" spans="8:37" ht="15">
      <c r="H122" t="s">
        <v>42</v>
      </c>
      <c r="I122" s="12" t="s">
        <v>25</v>
      </c>
      <c r="J122" s="12" t="s">
        <v>46</v>
      </c>
      <c r="K122">
        <f aca="true" t="shared" si="18" ref="K122:V122">ROUND((K70/K38)*1000,0)</f>
        <v>85</v>
      </c>
      <c r="L122">
        <f t="shared" si="18"/>
        <v>77</v>
      </c>
      <c r="M122">
        <f t="shared" si="18"/>
        <v>80</v>
      </c>
      <c r="N122">
        <f t="shared" si="18"/>
        <v>77</v>
      </c>
      <c r="O122">
        <f t="shared" si="18"/>
        <v>70</v>
      </c>
      <c r="P122">
        <f t="shared" si="18"/>
        <v>80</v>
      </c>
      <c r="Q122">
        <f t="shared" si="18"/>
        <v>79</v>
      </c>
      <c r="R122">
        <f t="shared" si="18"/>
        <v>70</v>
      </c>
      <c r="S122">
        <f t="shared" si="18"/>
        <v>65</v>
      </c>
      <c r="T122">
        <f t="shared" si="18"/>
        <v>71</v>
      </c>
      <c r="U122">
        <f t="shared" si="18"/>
        <v>77</v>
      </c>
      <c r="V122">
        <f t="shared" si="18"/>
        <v>68</v>
      </c>
      <c r="Y122" t="s">
        <v>27</v>
      </c>
      <c r="Z122">
        <v>56</v>
      </c>
      <c r="AA122">
        <v>59</v>
      </c>
      <c r="AB122">
        <v>54</v>
      </c>
      <c r="AC122">
        <v>54</v>
      </c>
      <c r="AD122">
        <v>53</v>
      </c>
      <c r="AE122">
        <v>63</v>
      </c>
      <c r="AF122">
        <v>65</v>
      </c>
      <c r="AG122">
        <v>73</v>
      </c>
      <c r="AH122">
        <v>51</v>
      </c>
      <c r="AI122">
        <v>63</v>
      </c>
      <c r="AJ122">
        <v>80</v>
      </c>
      <c r="AK122">
        <v>77</v>
      </c>
    </row>
    <row r="123" spans="9:37" ht="15">
      <c r="I123" s="12" t="s">
        <v>25</v>
      </c>
      <c r="J123" s="12" t="s">
        <v>48</v>
      </c>
      <c r="K123">
        <f aca="true" t="shared" si="19" ref="K123:V123">ROUND((K71/K38)*1000,0)</f>
        <v>104</v>
      </c>
      <c r="L123">
        <f t="shared" si="19"/>
        <v>81</v>
      </c>
      <c r="M123">
        <f t="shared" si="19"/>
        <v>91</v>
      </c>
      <c r="N123">
        <f t="shared" si="19"/>
        <v>90</v>
      </c>
      <c r="O123">
        <f t="shared" si="19"/>
        <v>85</v>
      </c>
      <c r="P123">
        <f t="shared" si="19"/>
        <v>101</v>
      </c>
      <c r="Q123">
        <f t="shared" si="19"/>
        <v>103</v>
      </c>
      <c r="R123">
        <f t="shared" si="19"/>
        <v>106</v>
      </c>
      <c r="S123">
        <f t="shared" si="19"/>
        <v>81</v>
      </c>
      <c r="T123">
        <f t="shared" si="19"/>
        <v>80</v>
      </c>
      <c r="U123">
        <f t="shared" si="19"/>
        <v>78</v>
      </c>
      <c r="V123">
        <f t="shared" si="19"/>
        <v>71</v>
      </c>
      <c r="Y123" t="s">
        <v>28</v>
      </c>
      <c r="Z123">
        <v>108</v>
      </c>
      <c r="AA123">
        <v>115</v>
      </c>
      <c r="AB123">
        <v>158</v>
      </c>
      <c r="AC123">
        <v>168</v>
      </c>
      <c r="AD123">
        <v>94</v>
      </c>
      <c r="AE123">
        <v>102</v>
      </c>
      <c r="AF123">
        <v>82</v>
      </c>
      <c r="AG123">
        <v>81</v>
      </c>
      <c r="AH123">
        <v>61</v>
      </c>
      <c r="AI123">
        <v>78</v>
      </c>
      <c r="AJ123">
        <v>61</v>
      </c>
      <c r="AK123">
        <v>59</v>
      </c>
    </row>
    <row r="124" spans="9:37" ht="15">
      <c r="I124" s="12" t="s">
        <v>25</v>
      </c>
      <c r="J124" s="12" t="s">
        <v>49</v>
      </c>
      <c r="K124">
        <f aca="true" t="shared" si="20" ref="K124:V124">ROUND((K72/K38)*1000,0)</f>
        <v>79</v>
      </c>
      <c r="L124">
        <f t="shared" si="20"/>
        <v>74</v>
      </c>
      <c r="M124">
        <f t="shared" si="20"/>
        <v>82</v>
      </c>
      <c r="N124">
        <f t="shared" si="20"/>
        <v>90</v>
      </c>
      <c r="O124">
        <f t="shared" si="20"/>
        <v>84</v>
      </c>
      <c r="P124">
        <f t="shared" si="20"/>
        <v>108</v>
      </c>
      <c r="Q124">
        <f t="shared" si="20"/>
        <v>105</v>
      </c>
      <c r="R124">
        <f t="shared" si="20"/>
        <v>114</v>
      </c>
      <c r="S124">
        <f t="shared" si="20"/>
        <v>119</v>
      </c>
      <c r="T124">
        <f t="shared" si="20"/>
        <v>180</v>
      </c>
      <c r="U124">
        <f t="shared" si="20"/>
        <v>226</v>
      </c>
      <c r="V124">
        <f t="shared" si="20"/>
        <v>211</v>
      </c>
      <c r="Y124" t="s">
        <v>29</v>
      </c>
      <c r="Z124">
        <v>83</v>
      </c>
      <c r="AA124">
        <v>77</v>
      </c>
      <c r="AB124">
        <v>99</v>
      </c>
      <c r="AC124">
        <v>127</v>
      </c>
      <c r="AD124">
        <v>128</v>
      </c>
      <c r="AE124">
        <v>130</v>
      </c>
      <c r="AF124">
        <v>128</v>
      </c>
      <c r="AG124">
        <v>92</v>
      </c>
      <c r="AH124">
        <v>98</v>
      </c>
      <c r="AI124">
        <v>126</v>
      </c>
      <c r="AJ124">
        <v>113</v>
      </c>
      <c r="AK124">
        <v>108</v>
      </c>
    </row>
    <row r="125" spans="9:37" ht="15">
      <c r="I125" s="12" t="s">
        <v>25</v>
      </c>
      <c r="J125" s="12" t="s">
        <v>50</v>
      </c>
      <c r="K125">
        <f aca="true" t="shared" si="21" ref="K125:V125">ROUND((K73*1000)/K38,0)</f>
        <v>270</v>
      </c>
      <c r="L125">
        <f t="shared" si="21"/>
        <v>233</v>
      </c>
      <c r="M125">
        <f t="shared" si="21"/>
        <v>254</v>
      </c>
      <c r="N125">
        <f t="shared" si="21"/>
        <v>257</v>
      </c>
      <c r="O125">
        <f t="shared" si="21"/>
        <v>241</v>
      </c>
      <c r="P125">
        <f t="shared" si="21"/>
        <v>289</v>
      </c>
      <c r="Q125">
        <f t="shared" si="21"/>
        <v>289</v>
      </c>
      <c r="R125">
        <f t="shared" si="21"/>
        <v>290</v>
      </c>
      <c r="S125">
        <f t="shared" si="21"/>
        <v>266</v>
      </c>
      <c r="T125">
        <f t="shared" si="21"/>
        <v>332</v>
      </c>
      <c r="U125">
        <f t="shared" si="21"/>
        <v>382</v>
      </c>
      <c r="V125">
        <f t="shared" si="21"/>
        <v>350</v>
      </c>
      <c r="Y125" t="s">
        <v>30</v>
      </c>
      <c r="Z125">
        <v>48</v>
      </c>
      <c r="AA125">
        <v>44</v>
      </c>
      <c r="AB125">
        <v>44</v>
      </c>
      <c r="AC125">
        <v>41</v>
      </c>
      <c r="AD125">
        <v>42</v>
      </c>
      <c r="AE125">
        <v>49</v>
      </c>
      <c r="AF125">
        <v>38</v>
      </c>
      <c r="AG125">
        <v>40</v>
      </c>
      <c r="AH125">
        <v>38</v>
      </c>
      <c r="AI125">
        <v>56</v>
      </c>
      <c r="AJ125">
        <v>76</v>
      </c>
      <c r="AK125">
        <v>53</v>
      </c>
    </row>
    <row r="126" spans="9:37" ht="15">
      <c r="I126" s="12" t="s">
        <v>26</v>
      </c>
      <c r="J126" s="12" t="s">
        <v>45</v>
      </c>
      <c r="K126">
        <f aca="true" t="shared" si="22" ref="K126:V126">ROUND((K74*1000)/K39,2)</f>
        <v>1.26</v>
      </c>
      <c r="L126">
        <f t="shared" si="22"/>
        <v>0.93</v>
      </c>
      <c r="M126">
        <f t="shared" si="22"/>
        <v>0.87</v>
      </c>
      <c r="N126">
        <f t="shared" si="22"/>
        <v>0.71</v>
      </c>
      <c r="O126">
        <f t="shared" si="22"/>
        <v>0.62</v>
      </c>
      <c r="P126">
        <f t="shared" si="22"/>
        <v>0.75</v>
      </c>
      <c r="Q126">
        <f t="shared" si="22"/>
        <v>1.17</v>
      </c>
      <c r="R126">
        <f t="shared" si="22"/>
        <v>0.98</v>
      </c>
      <c r="S126">
        <f t="shared" si="22"/>
        <v>1.33</v>
      </c>
      <c r="T126">
        <f t="shared" si="22"/>
        <v>0.79</v>
      </c>
      <c r="U126">
        <f t="shared" si="22"/>
        <v>0.6</v>
      </c>
      <c r="V126">
        <f t="shared" si="22"/>
        <v>0.34</v>
      </c>
      <c r="Y126" t="s">
        <v>31</v>
      </c>
      <c r="Z126">
        <v>51</v>
      </c>
      <c r="AA126">
        <v>56</v>
      </c>
      <c r="AB126">
        <v>64</v>
      </c>
      <c r="AC126">
        <v>63</v>
      </c>
      <c r="AD126">
        <v>63</v>
      </c>
      <c r="AE126">
        <v>51</v>
      </c>
      <c r="AF126">
        <v>50</v>
      </c>
      <c r="AG126">
        <v>48</v>
      </c>
      <c r="AH126">
        <v>41</v>
      </c>
      <c r="AI126">
        <v>54</v>
      </c>
      <c r="AJ126">
        <v>55</v>
      </c>
      <c r="AK126">
        <v>40</v>
      </c>
    </row>
    <row r="127" spans="9:37" ht="15">
      <c r="I127" s="12" t="s">
        <v>26</v>
      </c>
      <c r="J127" s="12" t="s">
        <v>46</v>
      </c>
      <c r="K127">
        <f aca="true" t="shared" si="23" ref="K127:V127">ROUND((K75*1000)/K39,0)</f>
        <v>36</v>
      </c>
      <c r="L127">
        <f t="shared" si="23"/>
        <v>37</v>
      </c>
      <c r="M127">
        <f t="shared" si="23"/>
        <v>43</v>
      </c>
      <c r="N127">
        <f t="shared" si="23"/>
        <v>41</v>
      </c>
      <c r="O127">
        <f t="shared" si="23"/>
        <v>41</v>
      </c>
      <c r="P127">
        <f t="shared" si="23"/>
        <v>40</v>
      </c>
      <c r="Q127">
        <f t="shared" si="23"/>
        <v>32</v>
      </c>
      <c r="R127">
        <f t="shared" si="23"/>
        <v>40</v>
      </c>
      <c r="S127">
        <f t="shared" si="23"/>
        <v>30</v>
      </c>
      <c r="T127">
        <f t="shared" si="23"/>
        <v>35</v>
      </c>
      <c r="U127">
        <f t="shared" si="23"/>
        <v>33</v>
      </c>
      <c r="V127">
        <f t="shared" si="23"/>
        <v>27</v>
      </c>
      <c r="Y127" t="s">
        <v>32</v>
      </c>
      <c r="Z127">
        <v>31</v>
      </c>
      <c r="AA127">
        <v>39</v>
      </c>
      <c r="AB127">
        <v>44</v>
      </c>
      <c r="AC127">
        <v>48</v>
      </c>
      <c r="AD127">
        <v>36</v>
      </c>
      <c r="AE127">
        <v>33</v>
      </c>
      <c r="AF127">
        <v>29</v>
      </c>
      <c r="AG127">
        <v>44</v>
      </c>
      <c r="AH127">
        <v>41</v>
      </c>
      <c r="AI127">
        <v>65</v>
      </c>
      <c r="AJ127">
        <v>92</v>
      </c>
      <c r="AK127">
        <v>83</v>
      </c>
    </row>
    <row r="128" spans="9:37" ht="15">
      <c r="I128" s="12" t="s">
        <v>26</v>
      </c>
      <c r="J128" s="12" t="s">
        <v>48</v>
      </c>
      <c r="K128">
        <f aca="true" t="shared" si="24" ref="K128:V128">ROUND((K76*1000)/K39,0)</f>
        <v>172</v>
      </c>
      <c r="L128">
        <f t="shared" si="24"/>
        <v>131</v>
      </c>
      <c r="M128">
        <f t="shared" si="24"/>
        <v>130</v>
      </c>
      <c r="N128">
        <f t="shared" si="24"/>
        <v>130</v>
      </c>
      <c r="O128">
        <f t="shared" si="24"/>
        <v>127</v>
      </c>
      <c r="P128">
        <f t="shared" si="24"/>
        <v>124</v>
      </c>
      <c r="Q128">
        <f t="shared" si="24"/>
        <v>143</v>
      </c>
      <c r="R128">
        <f t="shared" si="24"/>
        <v>167</v>
      </c>
      <c r="S128">
        <f t="shared" si="24"/>
        <v>114</v>
      </c>
      <c r="T128">
        <f t="shared" si="24"/>
        <v>130</v>
      </c>
      <c r="U128">
        <f t="shared" si="24"/>
        <v>136</v>
      </c>
      <c r="V128">
        <f t="shared" si="24"/>
        <v>117</v>
      </c>
      <c r="Y128" t="s">
        <v>33</v>
      </c>
      <c r="Z128">
        <v>12</v>
      </c>
      <c r="AA128">
        <v>8</v>
      </c>
      <c r="AB128">
        <v>18</v>
      </c>
      <c r="AC128">
        <v>40</v>
      </c>
      <c r="AD128">
        <v>60</v>
      </c>
      <c r="AE128">
        <v>60</v>
      </c>
      <c r="AF128">
        <v>72</v>
      </c>
      <c r="AG128">
        <v>57</v>
      </c>
      <c r="AH128">
        <v>50</v>
      </c>
      <c r="AI128">
        <v>55</v>
      </c>
      <c r="AJ128">
        <v>81</v>
      </c>
      <c r="AK128">
        <v>66</v>
      </c>
    </row>
    <row r="129" spans="9:46" ht="15">
      <c r="I129" s="12" t="s">
        <v>26</v>
      </c>
      <c r="J129" s="12" t="s">
        <v>49</v>
      </c>
      <c r="K129">
        <f aca="true" t="shared" si="25" ref="K129:V129">ROUND((K77*1000)/K39,0)</f>
        <v>146</v>
      </c>
      <c r="L129">
        <f t="shared" si="25"/>
        <v>185</v>
      </c>
      <c r="M129">
        <f t="shared" si="25"/>
        <v>188</v>
      </c>
      <c r="N129">
        <f t="shared" si="25"/>
        <v>205</v>
      </c>
      <c r="O129">
        <f t="shared" si="25"/>
        <v>214</v>
      </c>
      <c r="P129">
        <f t="shared" si="25"/>
        <v>207</v>
      </c>
      <c r="Q129">
        <f t="shared" si="25"/>
        <v>205</v>
      </c>
      <c r="R129">
        <f t="shared" si="25"/>
        <v>242</v>
      </c>
      <c r="S129">
        <f t="shared" si="25"/>
        <v>234</v>
      </c>
      <c r="T129">
        <f t="shared" si="25"/>
        <v>274</v>
      </c>
      <c r="U129">
        <f t="shared" si="25"/>
        <v>194</v>
      </c>
      <c r="V129">
        <f t="shared" si="25"/>
        <v>186</v>
      </c>
      <c r="Y129" t="s">
        <v>54</v>
      </c>
      <c r="Z129">
        <v>47</v>
      </c>
      <c r="AA129">
        <v>46</v>
      </c>
      <c r="AB129">
        <v>54</v>
      </c>
      <c r="AC129">
        <v>63</v>
      </c>
      <c r="AD129">
        <v>62</v>
      </c>
      <c r="AE129">
        <v>64</v>
      </c>
      <c r="AF129">
        <v>64</v>
      </c>
      <c r="AG129">
        <v>59</v>
      </c>
      <c r="AH129">
        <v>50</v>
      </c>
      <c r="AI129">
        <v>62</v>
      </c>
      <c r="AJ129">
        <v>74</v>
      </c>
      <c r="AK129">
        <v>63</v>
      </c>
      <c r="AT129" t="s">
        <v>57</v>
      </c>
    </row>
    <row r="130" spans="9:22" ht="15">
      <c r="I130" s="12" t="s">
        <v>26</v>
      </c>
      <c r="J130" s="12" t="s">
        <v>50</v>
      </c>
      <c r="K130">
        <f aca="true" t="shared" si="26" ref="K130:V130">ROUND((K78*1000)/K39,0)</f>
        <v>356</v>
      </c>
      <c r="L130">
        <f t="shared" si="26"/>
        <v>354</v>
      </c>
      <c r="M130">
        <f t="shared" si="26"/>
        <v>361</v>
      </c>
      <c r="N130">
        <f t="shared" si="26"/>
        <v>377</v>
      </c>
      <c r="O130">
        <f t="shared" si="26"/>
        <v>382</v>
      </c>
      <c r="P130">
        <f t="shared" si="26"/>
        <v>373</v>
      </c>
      <c r="Q130">
        <f t="shared" si="26"/>
        <v>382</v>
      </c>
      <c r="R130">
        <f t="shared" si="26"/>
        <v>449</v>
      </c>
      <c r="S130">
        <f t="shared" si="26"/>
        <v>379</v>
      </c>
      <c r="T130">
        <f t="shared" si="26"/>
        <v>440</v>
      </c>
      <c r="U130">
        <f t="shared" si="26"/>
        <v>364</v>
      </c>
      <c r="V130">
        <f t="shared" si="26"/>
        <v>330</v>
      </c>
    </row>
    <row r="131" spans="9:37" ht="15">
      <c r="I131" s="12" t="s">
        <v>27</v>
      </c>
      <c r="J131" s="12" t="s">
        <v>45</v>
      </c>
      <c r="K131">
        <f aca="true" t="shared" si="27" ref="K131:V131">ROUND((K79*1000)/K40,2)</f>
        <v>0.47</v>
      </c>
      <c r="L131">
        <f t="shared" si="27"/>
        <v>0.65</v>
      </c>
      <c r="M131">
        <f t="shared" si="27"/>
        <v>0.26</v>
      </c>
      <c r="N131">
        <f t="shared" si="27"/>
        <v>0.3</v>
      </c>
      <c r="O131">
        <f t="shared" si="27"/>
        <v>0.42</v>
      </c>
      <c r="P131">
        <f t="shared" si="27"/>
        <v>0.35</v>
      </c>
      <c r="Q131">
        <f t="shared" si="27"/>
        <v>0.59</v>
      </c>
      <c r="R131">
        <f t="shared" si="27"/>
        <v>0.88</v>
      </c>
      <c r="S131">
        <f t="shared" si="27"/>
        <v>0.37</v>
      </c>
      <c r="T131">
        <f t="shared" si="27"/>
        <v>0.6</v>
      </c>
      <c r="U131">
        <f t="shared" si="27"/>
        <v>0.82</v>
      </c>
      <c r="V131">
        <f t="shared" si="27"/>
        <v>0.76</v>
      </c>
      <c r="Z131">
        <v>2001</v>
      </c>
      <c r="AA131">
        <v>2002</v>
      </c>
      <c r="AB131">
        <v>2003</v>
      </c>
      <c r="AC131">
        <v>2004</v>
      </c>
      <c r="AD131">
        <v>2005</v>
      </c>
      <c r="AE131">
        <v>2006</v>
      </c>
      <c r="AF131">
        <v>2007</v>
      </c>
      <c r="AG131">
        <v>2008</v>
      </c>
      <c r="AH131">
        <v>2009</v>
      </c>
      <c r="AI131">
        <v>2010</v>
      </c>
      <c r="AJ131">
        <v>2011</v>
      </c>
      <c r="AK131">
        <v>2012</v>
      </c>
    </row>
    <row r="132" spans="9:37" ht="15">
      <c r="I132" s="12" t="s">
        <v>27</v>
      </c>
      <c r="J132" s="12" t="s">
        <v>46</v>
      </c>
      <c r="K132">
        <f aca="true" t="shared" si="28" ref="K132:V132">ROUND((K80*1000)/K40,0)</f>
        <v>56</v>
      </c>
      <c r="L132">
        <f t="shared" si="28"/>
        <v>59</v>
      </c>
      <c r="M132">
        <f t="shared" si="28"/>
        <v>54</v>
      </c>
      <c r="N132">
        <f t="shared" si="28"/>
        <v>54</v>
      </c>
      <c r="O132">
        <f t="shared" si="28"/>
        <v>53</v>
      </c>
      <c r="P132">
        <f t="shared" si="28"/>
        <v>63</v>
      </c>
      <c r="Q132">
        <f t="shared" si="28"/>
        <v>65</v>
      </c>
      <c r="R132">
        <f t="shared" si="28"/>
        <v>73</v>
      </c>
      <c r="S132">
        <f t="shared" si="28"/>
        <v>51</v>
      </c>
      <c r="T132">
        <f t="shared" si="28"/>
        <v>63</v>
      </c>
      <c r="U132">
        <f t="shared" si="28"/>
        <v>80</v>
      </c>
      <c r="V132">
        <f t="shared" si="28"/>
        <v>77</v>
      </c>
      <c r="X132" t="s">
        <v>47</v>
      </c>
      <c r="Y132" t="s">
        <v>25</v>
      </c>
      <c r="Z132">
        <v>104</v>
      </c>
      <c r="AA132">
        <v>81</v>
      </c>
      <c r="AB132">
        <v>91</v>
      </c>
      <c r="AC132">
        <v>90</v>
      </c>
      <c r="AD132">
        <v>85</v>
      </c>
      <c r="AE132">
        <v>101</v>
      </c>
      <c r="AF132">
        <v>103</v>
      </c>
      <c r="AG132">
        <v>106</v>
      </c>
      <c r="AH132">
        <v>81</v>
      </c>
      <c r="AI132">
        <v>80</v>
      </c>
      <c r="AJ132">
        <v>78</v>
      </c>
      <c r="AK132">
        <v>71</v>
      </c>
    </row>
    <row r="133" spans="9:37" ht="15">
      <c r="I133" s="12" t="s">
        <v>27</v>
      </c>
      <c r="J133" s="12" t="s">
        <v>48</v>
      </c>
      <c r="K133">
        <f aca="true" t="shared" si="29" ref="K133:V133">ROUND((K81*1000)/K40,0)</f>
        <v>160</v>
      </c>
      <c r="L133">
        <f t="shared" si="29"/>
        <v>124</v>
      </c>
      <c r="M133">
        <f t="shared" si="29"/>
        <v>111</v>
      </c>
      <c r="N133">
        <f t="shared" si="29"/>
        <v>105</v>
      </c>
      <c r="O133">
        <f t="shared" si="29"/>
        <v>112</v>
      </c>
      <c r="P133">
        <f t="shared" si="29"/>
        <v>117</v>
      </c>
      <c r="Q133">
        <f t="shared" si="29"/>
        <v>138</v>
      </c>
      <c r="R133">
        <f t="shared" si="29"/>
        <v>170</v>
      </c>
      <c r="S133">
        <f t="shared" si="29"/>
        <v>119</v>
      </c>
      <c r="T133">
        <f t="shared" si="29"/>
        <v>102</v>
      </c>
      <c r="U133">
        <f t="shared" si="29"/>
        <v>108</v>
      </c>
      <c r="V133">
        <f t="shared" si="29"/>
        <v>95</v>
      </c>
      <c r="Y133" t="s">
        <v>26</v>
      </c>
      <c r="Z133">
        <v>172</v>
      </c>
      <c r="AA133">
        <v>131</v>
      </c>
      <c r="AB133">
        <v>130</v>
      </c>
      <c r="AC133">
        <v>130</v>
      </c>
      <c r="AD133">
        <v>127</v>
      </c>
      <c r="AE133">
        <v>124</v>
      </c>
      <c r="AF133">
        <v>143</v>
      </c>
      <c r="AG133">
        <v>167</v>
      </c>
      <c r="AH133">
        <v>114</v>
      </c>
      <c r="AI133">
        <v>130</v>
      </c>
      <c r="AJ133">
        <v>136</v>
      </c>
      <c r="AK133">
        <v>117</v>
      </c>
    </row>
    <row r="134" spans="9:37" ht="15">
      <c r="I134" s="12" t="s">
        <v>27</v>
      </c>
      <c r="J134" s="12" t="s">
        <v>49</v>
      </c>
      <c r="K134">
        <f aca="true" t="shared" si="30" ref="K134:V134">ROUND((K82*1000)/K40,0)</f>
        <v>92</v>
      </c>
      <c r="L134">
        <f t="shared" si="30"/>
        <v>90</v>
      </c>
      <c r="M134">
        <f t="shared" si="30"/>
        <v>102</v>
      </c>
      <c r="N134">
        <f t="shared" si="30"/>
        <v>102</v>
      </c>
      <c r="O134">
        <f t="shared" si="30"/>
        <v>125</v>
      </c>
      <c r="P134">
        <f t="shared" si="30"/>
        <v>132</v>
      </c>
      <c r="Q134">
        <f t="shared" si="30"/>
        <v>144</v>
      </c>
      <c r="R134">
        <f t="shared" si="30"/>
        <v>163</v>
      </c>
      <c r="S134">
        <f t="shared" si="30"/>
        <v>152</v>
      </c>
      <c r="T134">
        <f t="shared" si="30"/>
        <v>161</v>
      </c>
      <c r="U134">
        <f t="shared" si="30"/>
        <v>174</v>
      </c>
      <c r="V134">
        <f t="shared" si="30"/>
        <v>161</v>
      </c>
      <c r="Y134" t="s">
        <v>27</v>
      </c>
      <c r="Z134">
        <v>160</v>
      </c>
      <c r="AA134">
        <v>124</v>
      </c>
      <c r="AB134">
        <v>111</v>
      </c>
      <c r="AC134">
        <v>105</v>
      </c>
      <c r="AD134">
        <v>112</v>
      </c>
      <c r="AE134">
        <v>117</v>
      </c>
      <c r="AF134">
        <v>138</v>
      </c>
      <c r="AG134">
        <v>170</v>
      </c>
      <c r="AH134">
        <v>119</v>
      </c>
      <c r="AI134">
        <v>102</v>
      </c>
      <c r="AJ134">
        <v>108</v>
      </c>
      <c r="AK134">
        <v>95</v>
      </c>
    </row>
    <row r="135" spans="9:37" ht="15">
      <c r="I135" s="12" t="s">
        <v>27</v>
      </c>
      <c r="J135" s="12" t="s">
        <v>50</v>
      </c>
      <c r="K135">
        <f aca="true" t="shared" si="31" ref="K135:V135">ROUND((K83*1000)/K40,0)</f>
        <v>309</v>
      </c>
      <c r="L135">
        <f t="shared" si="31"/>
        <v>274</v>
      </c>
      <c r="M135">
        <f t="shared" si="31"/>
        <v>267</v>
      </c>
      <c r="N135">
        <f t="shared" si="31"/>
        <v>261</v>
      </c>
      <c r="O135">
        <f t="shared" si="31"/>
        <v>291</v>
      </c>
      <c r="P135">
        <f t="shared" si="31"/>
        <v>312</v>
      </c>
      <c r="Q135">
        <f t="shared" si="31"/>
        <v>348</v>
      </c>
      <c r="R135">
        <f t="shared" si="31"/>
        <v>407</v>
      </c>
      <c r="S135">
        <f t="shared" si="31"/>
        <v>323</v>
      </c>
      <c r="T135">
        <f t="shared" si="31"/>
        <v>327</v>
      </c>
      <c r="U135">
        <f t="shared" si="31"/>
        <v>363</v>
      </c>
      <c r="V135">
        <f t="shared" si="31"/>
        <v>334</v>
      </c>
      <c r="Y135" t="s">
        <v>28</v>
      </c>
      <c r="Z135">
        <v>210</v>
      </c>
      <c r="AA135">
        <v>172</v>
      </c>
      <c r="AB135">
        <v>154</v>
      </c>
      <c r="AC135">
        <v>143</v>
      </c>
      <c r="AD135">
        <v>123</v>
      </c>
      <c r="AE135">
        <v>133</v>
      </c>
      <c r="AF135">
        <v>157</v>
      </c>
      <c r="AG135">
        <v>181</v>
      </c>
      <c r="AH135">
        <v>124</v>
      </c>
      <c r="AI135">
        <v>135</v>
      </c>
      <c r="AJ135">
        <v>154</v>
      </c>
      <c r="AK135">
        <v>150</v>
      </c>
    </row>
    <row r="136" spans="9:37" ht="15">
      <c r="I136" s="12" t="s">
        <v>28</v>
      </c>
      <c r="J136" s="12" t="s">
        <v>45</v>
      </c>
      <c r="K136">
        <f aca="true" t="shared" si="32" ref="K136:V136">ROUND((K84*1000)/K41,2)</f>
        <v>8.79</v>
      </c>
      <c r="L136">
        <f t="shared" si="32"/>
        <v>9.03</v>
      </c>
      <c r="M136">
        <f t="shared" si="32"/>
        <v>10.65</v>
      </c>
      <c r="N136">
        <f t="shared" si="32"/>
        <v>13.25</v>
      </c>
      <c r="O136">
        <f t="shared" si="32"/>
        <v>8.06</v>
      </c>
      <c r="P136">
        <f t="shared" si="32"/>
        <v>2.1</v>
      </c>
      <c r="Q136">
        <f t="shared" si="32"/>
        <v>2.11</v>
      </c>
      <c r="R136">
        <f t="shared" si="32"/>
        <v>2.68</v>
      </c>
      <c r="S136">
        <f t="shared" si="32"/>
        <v>1.62</v>
      </c>
      <c r="T136">
        <f t="shared" si="32"/>
        <v>1.59</v>
      </c>
      <c r="U136">
        <f t="shared" si="32"/>
        <v>2.41</v>
      </c>
      <c r="V136">
        <f t="shared" si="32"/>
        <v>1.59</v>
      </c>
      <c r="Y136" t="s">
        <v>29</v>
      </c>
      <c r="Z136">
        <v>186</v>
      </c>
      <c r="AA136">
        <v>175</v>
      </c>
      <c r="AB136">
        <v>161</v>
      </c>
      <c r="AC136">
        <v>160</v>
      </c>
      <c r="AD136">
        <v>139</v>
      </c>
      <c r="AE136">
        <v>137</v>
      </c>
      <c r="AF136">
        <v>141</v>
      </c>
      <c r="AG136">
        <v>152</v>
      </c>
      <c r="AH136">
        <v>123</v>
      </c>
      <c r="AI136">
        <v>142</v>
      </c>
      <c r="AJ136">
        <v>149</v>
      </c>
      <c r="AK136">
        <v>128</v>
      </c>
    </row>
    <row r="137" spans="9:37" ht="15">
      <c r="I137" s="12" t="s">
        <v>28</v>
      </c>
      <c r="J137" s="12" t="s">
        <v>46</v>
      </c>
      <c r="K137">
        <f aca="true" t="shared" si="33" ref="K137:V137">ROUND((K85*1000)/K41,0)</f>
        <v>108</v>
      </c>
      <c r="L137">
        <f t="shared" si="33"/>
        <v>115</v>
      </c>
      <c r="M137">
        <f t="shared" si="33"/>
        <v>158</v>
      </c>
      <c r="N137">
        <f t="shared" si="33"/>
        <v>168</v>
      </c>
      <c r="O137">
        <f t="shared" si="33"/>
        <v>94</v>
      </c>
      <c r="P137">
        <f t="shared" si="33"/>
        <v>102</v>
      </c>
      <c r="Q137">
        <f t="shared" si="33"/>
        <v>82</v>
      </c>
      <c r="R137">
        <f t="shared" si="33"/>
        <v>81</v>
      </c>
      <c r="S137">
        <f t="shared" si="33"/>
        <v>61</v>
      </c>
      <c r="T137">
        <f t="shared" si="33"/>
        <v>78</v>
      </c>
      <c r="U137">
        <f t="shared" si="33"/>
        <v>61</v>
      </c>
      <c r="V137">
        <f t="shared" si="33"/>
        <v>59</v>
      </c>
      <c r="Y137" t="s">
        <v>30</v>
      </c>
      <c r="Z137">
        <v>192</v>
      </c>
      <c r="AA137">
        <v>173</v>
      </c>
      <c r="AB137">
        <v>165</v>
      </c>
      <c r="AC137">
        <v>169</v>
      </c>
      <c r="AD137">
        <v>154</v>
      </c>
      <c r="AE137">
        <v>169</v>
      </c>
      <c r="AF137">
        <v>175</v>
      </c>
      <c r="AG137">
        <v>195</v>
      </c>
      <c r="AH137">
        <v>119</v>
      </c>
      <c r="AI137">
        <v>148</v>
      </c>
      <c r="AJ137">
        <v>163</v>
      </c>
      <c r="AK137">
        <v>136</v>
      </c>
    </row>
    <row r="138" spans="9:37" ht="15">
      <c r="I138" s="12" t="s">
        <v>28</v>
      </c>
      <c r="J138" s="12" t="s">
        <v>48</v>
      </c>
      <c r="K138">
        <f aca="true" t="shared" si="34" ref="K138:V138">ROUND((K86*1000)/K41,0)</f>
        <v>210</v>
      </c>
      <c r="L138">
        <f t="shared" si="34"/>
        <v>172</v>
      </c>
      <c r="M138">
        <f t="shared" si="34"/>
        <v>154</v>
      </c>
      <c r="N138">
        <f t="shared" si="34"/>
        <v>143</v>
      </c>
      <c r="O138">
        <f t="shared" si="34"/>
        <v>123</v>
      </c>
      <c r="P138">
        <f t="shared" si="34"/>
        <v>133</v>
      </c>
      <c r="Q138">
        <f t="shared" si="34"/>
        <v>157</v>
      </c>
      <c r="R138">
        <f t="shared" si="34"/>
        <v>181</v>
      </c>
      <c r="S138">
        <f t="shared" si="34"/>
        <v>124</v>
      </c>
      <c r="T138">
        <f t="shared" si="34"/>
        <v>135</v>
      </c>
      <c r="U138">
        <f t="shared" si="34"/>
        <v>154</v>
      </c>
      <c r="V138">
        <f t="shared" si="34"/>
        <v>150</v>
      </c>
      <c r="Y138" t="s">
        <v>31</v>
      </c>
      <c r="Z138">
        <v>175</v>
      </c>
      <c r="AA138">
        <v>138</v>
      </c>
      <c r="AB138">
        <v>135</v>
      </c>
      <c r="AC138">
        <v>137</v>
      </c>
      <c r="AD138">
        <v>131</v>
      </c>
      <c r="AE138">
        <v>128</v>
      </c>
      <c r="AF138">
        <v>133</v>
      </c>
      <c r="AG138">
        <v>136</v>
      </c>
      <c r="AH138">
        <v>105</v>
      </c>
      <c r="AI138">
        <v>124</v>
      </c>
      <c r="AJ138">
        <v>129</v>
      </c>
      <c r="AK138">
        <v>125</v>
      </c>
    </row>
    <row r="139" spans="9:37" ht="15">
      <c r="I139" s="12" t="s">
        <v>28</v>
      </c>
      <c r="J139" s="12" t="s">
        <v>49</v>
      </c>
      <c r="K139">
        <f aca="true" t="shared" si="35" ref="K139:V139">ROUND((K87*1000)/K41,0)</f>
        <v>200</v>
      </c>
      <c r="L139">
        <f t="shared" si="35"/>
        <v>213</v>
      </c>
      <c r="M139">
        <f t="shared" si="35"/>
        <v>224</v>
      </c>
      <c r="N139">
        <f t="shared" si="35"/>
        <v>273</v>
      </c>
      <c r="O139">
        <f t="shared" si="35"/>
        <v>287</v>
      </c>
      <c r="P139">
        <f t="shared" si="35"/>
        <v>317</v>
      </c>
      <c r="Q139">
        <f t="shared" si="35"/>
        <v>354</v>
      </c>
      <c r="R139">
        <f t="shared" si="35"/>
        <v>392</v>
      </c>
      <c r="S139">
        <f t="shared" si="35"/>
        <v>334</v>
      </c>
      <c r="T139">
        <f t="shared" si="35"/>
        <v>352</v>
      </c>
      <c r="U139">
        <f t="shared" si="35"/>
        <v>359</v>
      </c>
      <c r="V139">
        <f t="shared" si="35"/>
        <v>327</v>
      </c>
      <c r="Y139" t="s">
        <v>32</v>
      </c>
      <c r="Z139">
        <v>334</v>
      </c>
      <c r="AA139">
        <v>253</v>
      </c>
      <c r="AB139">
        <v>228</v>
      </c>
      <c r="AC139">
        <v>195</v>
      </c>
      <c r="AD139">
        <v>161</v>
      </c>
      <c r="AE139">
        <v>166</v>
      </c>
      <c r="AF139">
        <v>205</v>
      </c>
      <c r="AG139">
        <v>220</v>
      </c>
      <c r="AH139">
        <v>134</v>
      </c>
      <c r="AI139">
        <v>175</v>
      </c>
      <c r="AJ139">
        <v>232</v>
      </c>
      <c r="AK139">
        <v>216</v>
      </c>
    </row>
    <row r="140" spans="9:37" ht="15">
      <c r="I140" s="12" t="s">
        <v>28</v>
      </c>
      <c r="J140" s="12" t="s">
        <v>50</v>
      </c>
      <c r="K140">
        <f aca="true" t="shared" si="36" ref="K140:V140">ROUND((K88*1000)/K41,0)</f>
        <v>527</v>
      </c>
      <c r="L140">
        <f t="shared" si="36"/>
        <v>510</v>
      </c>
      <c r="M140">
        <f t="shared" si="36"/>
        <v>548</v>
      </c>
      <c r="N140">
        <f t="shared" si="36"/>
        <v>597</v>
      </c>
      <c r="O140">
        <f t="shared" si="36"/>
        <v>512</v>
      </c>
      <c r="P140">
        <f t="shared" si="36"/>
        <v>555</v>
      </c>
      <c r="Q140">
        <f t="shared" si="36"/>
        <v>595</v>
      </c>
      <c r="R140">
        <f t="shared" si="36"/>
        <v>656</v>
      </c>
      <c r="S140">
        <f t="shared" si="36"/>
        <v>520</v>
      </c>
      <c r="T140">
        <f t="shared" si="36"/>
        <v>565</v>
      </c>
      <c r="U140">
        <f t="shared" si="36"/>
        <v>577</v>
      </c>
      <c r="V140">
        <f t="shared" si="36"/>
        <v>538</v>
      </c>
      <c r="Y140" t="s">
        <v>33</v>
      </c>
      <c r="Z140">
        <v>120</v>
      </c>
      <c r="AA140">
        <v>96</v>
      </c>
      <c r="AB140">
        <v>88</v>
      </c>
      <c r="AC140">
        <v>79</v>
      </c>
      <c r="AD140">
        <v>73</v>
      </c>
      <c r="AE140">
        <v>73</v>
      </c>
      <c r="AF140">
        <v>81</v>
      </c>
      <c r="AG140">
        <v>90</v>
      </c>
      <c r="AH140">
        <v>72</v>
      </c>
      <c r="AI140">
        <v>70</v>
      </c>
      <c r="AJ140">
        <v>71</v>
      </c>
      <c r="AK140">
        <v>63</v>
      </c>
    </row>
    <row r="141" spans="9:37" ht="15">
      <c r="I141" s="12" t="s">
        <v>29</v>
      </c>
      <c r="J141" s="12" t="s">
        <v>45</v>
      </c>
      <c r="K141">
        <f aca="true" t="shared" si="37" ref="K141:V141">ROUND((K89*1000)/K42,2)</f>
        <v>0.72</v>
      </c>
      <c r="L141">
        <f t="shared" si="37"/>
        <v>0.9</v>
      </c>
      <c r="M141">
        <f t="shared" si="37"/>
        <v>0.7</v>
      </c>
      <c r="N141">
        <f t="shared" si="37"/>
        <v>1.02</v>
      </c>
      <c r="O141">
        <f t="shared" si="37"/>
        <v>1.26</v>
      </c>
      <c r="P141">
        <f t="shared" si="37"/>
        <v>0.56</v>
      </c>
      <c r="Q141">
        <f t="shared" si="37"/>
        <v>0.62</v>
      </c>
      <c r="R141">
        <f t="shared" si="37"/>
        <v>0.31</v>
      </c>
      <c r="S141">
        <f t="shared" si="37"/>
        <v>0.94</v>
      </c>
      <c r="T141">
        <f t="shared" si="37"/>
        <v>0.35</v>
      </c>
      <c r="U141">
        <f t="shared" si="37"/>
        <v>1.51</v>
      </c>
      <c r="V141">
        <f t="shared" si="37"/>
        <v>1.51</v>
      </c>
      <c r="Y141" t="s">
        <v>54</v>
      </c>
      <c r="Z141">
        <v>164</v>
      </c>
      <c r="AA141">
        <v>134</v>
      </c>
      <c r="AB141">
        <v>124</v>
      </c>
      <c r="AC141">
        <v>119</v>
      </c>
      <c r="AD141">
        <v>111</v>
      </c>
      <c r="AE141">
        <v>115</v>
      </c>
      <c r="AF141">
        <v>128</v>
      </c>
      <c r="AG141">
        <v>146</v>
      </c>
      <c r="AH141">
        <v>104</v>
      </c>
      <c r="AI141">
        <v>111</v>
      </c>
      <c r="AJ141">
        <v>118</v>
      </c>
      <c r="AK141">
        <v>105</v>
      </c>
    </row>
    <row r="142" spans="9:22" ht="15">
      <c r="I142" s="12" t="s">
        <v>29</v>
      </c>
      <c r="J142" s="12" t="s">
        <v>46</v>
      </c>
      <c r="K142">
        <f aca="true" t="shared" si="38" ref="K142:V142">ROUND((K90*1000)/K42,0)</f>
        <v>83</v>
      </c>
      <c r="L142">
        <f t="shared" si="38"/>
        <v>77</v>
      </c>
      <c r="M142">
        <f t="shared" si="38"/>
        <v>99</v>
      </c>
      <c r="N142">
        <f t="shared" si="38"/>
        <v>127</v>
      </c>
      <c r="O142">
        <f t="shared" si="38"/>
        <v>128</v>
      </c>
      <c r="P142">
        <f t="shared" si="38"/>
        <v>130</v>
      </c>
      <c r="Q142">
        <f t="shared" si="38"/>
        <v>128</v>
      </c>
      <c r="R142">
        <f t="shared" si="38"/>
        <v>92</v>
      </c>
      <c r="S142">
        <f t="shared" si="38"/>
        <v>98</v>
      </c>
      <c r="T142">
        <f t="shared" si="38"/>
        <v>126</v>
      </c>
      <c r="U142">
        <f t="shared" si="38"/>
        <v>113</v>
      </c>
      <c r="V142">
        <f t="shared" si="38"/>
        <v>108</v>
      </c>
    </row>
    <row r="143" spans="9:37" ht="15">
      <c r="I143" s="12" t="s">
        <v>29</v>
      </c>
      <c r="J143" s="12" t="s">
        <v>48</v>
      </c>
      <c r="K143">
        <f aca="true" t="shared" si="39" ref="K143:V143">ROUND((K91*1000)/K42,0)</f>
        <v>186</v>
      </c>
      <c r="L143">
        <f t="shared" si="39"/>
        <v>175</v>
      </c>
      <c r="M143">
        <f t="shared" si="39"/>
        <v>161</v>
      </c>
      <c r="N143">
        <f t="shared" si="39"/>
        <v>160</v>
      </c>
      <c r="O143">
        <f t="shared" si="39"/>
        <v>139</v>
      </c>
      <c r="P143">
        <f t="shared" si="39"/>
        <v>137</v>
      </c>
      <c r="Q143">
        <f t="shared" si="39"/>
        <v>141</v>
      </c>
      <c r="R143">
        <f t="shared" si="39"/>
        <v>152</v>
      </c>
      <c r="S143">
        <f t="shared" si="39"/>
        <v>123</v>
      </c>
      <c r="T143">
        <f t="shared" si="39"/>
        <v>142</v>
      </c>
      <c r="U143">
        <f t="shared" si="39"/>
        <v>149</v>
      </c>
      <c r="V143">
        <f t="shared" si="39"/>
        <v>128</v>
      </c>
      <c r="Z143">
        <v>2001</v>
      </c>
      <c r="AA143">
        <v>2002</v>
      </c>
      <c r="AB143">
        <v>2003</v>
      </c>
      <c r="AC143">
        <v>2004</v>
      </c>
      <c r="AD143">
        <v>2005</v>
      </c>
      <c r="AE143">
        <v>2006</v>
      </c>
      <c r="AF143">
        <v>2007</v>
      </c>
      <c r="AG143">
        <v>2008</v>
      </c>
      <c r="AH143">
        <v>2009</v>
      </c>
      <c r="AI143">
        <v>2010</v>
      </c>
      <c r="AJ143">
        <v>2011</v>
      </c>
      <c r="AK143">
        <v>2012</v>
      </c>
    </row>
    <row r="144" spans="9:46" ht="15">
      <c r="I144" s="12" t="s">
        <v>29</v>
      </c>
      <c r="J144" s="12" t="s">
        <v>49</v>
      </c>
      <c r="K144">
        <f aca="true" t="shared" si="40" ref="K144:V144">ROUND((K92*1000)/K42,0)</f>
        <v>95</v>
      </c>
      <c r="L144">
        <f t="shared" si="40"/>
        <v>97</v>
      </c>
      <c r="M144">
        <f t="shared" si="40"/>
        <v>100</v>
      </c>
      <c r="N144">
        <f t="shared" si="40"/>
        <v>148</v>
      </c>
      <c r="O144">
        <f t="shared" si="40"/>
        <v>163</v>
      </c>
      <c r="P144">
        <f t="shared" si="40"/>
        <v>169</v>
      </c>
      <c r="Q144">
        <f t="shared" si="40"/>
        <v>154</v>
      </c>
      <c r="R144">
        <f t="shared" si="40"/>
        <v>152</v>
      </c>
      <c r="S144">
        <f t="shared" si="40"/>
        <v>191</v>
      </c>
      <c r="T144">
        <f t="shared" si="40"/>
        <v>204</v>
      </c>
      <c r="U144">
        <f t="shared" si="40"/>
        <v>226</v>
      </c>
      <c r="V144">
        <f t="shared" si="40"/>
        <v>193</v>
      </c>
      <c r="X144" t="s">
        <v>51</v>
      </c>
      <c r="Y144" t="s">
        <v>25</v>
      </c>
      <c r="Z144">
        <v>79</v>
      </c>
      <c r="AA144">
        <v>74</v>
      </c>
      <c r="AB144">
        <v>82</v>
      </c>
      <c r="AC144">
        <v>90</v>
      </c>
      <c r="AD144">
        <v>84</v>
      </c>
      <c r="AE144">
        <v>108</v>
      </c>
      <c r="AF144">
        <v>105</v>
      </c>
      <c r="AG144">
        <v>114</v>
      </c>
      <c r="AH144">
        <v>119</v>
      </c>
      <c r="AI144">
        <v>180</v>
      </c>
      <c r="AJ144">
        <v>226</v>
      </c>
      <c r="AK144">
        <v>211</v>
      </c>
      <c r="AT144" t="s">
        <v>58</v>
      </c>
    </row>
    <row r="145" spans="9:37" ht="15">
      <c r="I145" s="12" t="s">
        <v>29</v>
      </c>
      <c r="J145" s="12" t="s">
        <v>50</v>
      </c>
      <c r="K145">
        <f aca="true" t="shared" si="41" ref="K145:V145">ROUND((K93*1000)/K42,0)</f>
        <v>365</v>
      </c>
      <c r="L145">
        <f t="shared" si="41"/>
        <v>350</v>
      </c>
      <c r="M145">
        <f t="shared" si="41"/>
        <v>361</v>
      </c>
      <c r="N145">
        <f t="shared" si="41"/>
        <v>437</v>
      </c>
      <c r="O145">
        <f t="shared" si="41"/>
        <v>430</v>
      </c>
      <c r="P145">
        <f t="shared" si="41"/>
        <v>437</v>
      </c>
      <c r="Q145">
        <f t="shared" si="41"/>
        <v>424</v>
      </c>
      <c r="R145">
        <f t="shared" si="41"/>
        <v>397</v>
      </c>
      <c r="S145">
        <f t="shared" si="41"/>
        <v>413</v>
      </c>
      <c r="T145">
        <f t="shared" si="41"/>
        <v>473</v>
      </c>
      <c r="U145">
        <f t="shared" si="41"/>
        <v>489</v>
      </c>
      <c r="V145">
        <f t="shared" si="41"/>
        <v>429</v>
      </c>
      <c r="Y145" t="s">
        <v>26</v>
      </c>
      <c r="Z145">
        <v>146</v>
      </c>
      <c r="AA145">
        <v>185</v>
      </c>
      <c r="AB145">
        <v>188</v>
      </c>
      <c r="AC145">
        <v>205</v>
      </c>
      <c r="AD145">
        <v>214</v>
      </c>
      <c r="AE145">
        <v>207</v>
      </c>
      <c r="AF145">
        <v>205</v>
      </c>
      <c r="AG145">
        <v>242</v>
      </c>
      <c r="AH145">
        <v>234</v>
      </c>
      <c r="AI145">
        <v>274</v>
      </c>
      <c r="AJ145">
        <v>194</v>
      </c>
      <c r="AK145">
        <v>186</v>
      </c>
    </row>
    <row r="146" spans="9:37" ht="15">
      <c r="I146" s="12" t="s">
        <v>30</v>
      </c>
      <c r="J146" s="12" t="s">
        <v>45</v>
      </c>
      <c r="K146">
        <f aca="true" t="shared" si="42" ref="K146:V146">ROUND((K94*1000)/K43,2)</f>
        <v>1.19</v>
      </c>
      <c r="L146">
        <f t="shared" si="42"/>
        <v>0.68</v>
      </c>
      <c r="M146">
        <f t="shared" si="42"/>
        <v>0.93</v>
      </c>
      <c r="N146">
        <f t="shared" si="42"/>
        <v>0.69</v>
      </c>
      <c r="O146">
        <f t="shared" si="42"/>
        <v>2.75</v>
      </c>
      <c r="P146">
        <f t="shared" si="42"/>
        <v>6.42</v>
      </c>
      <c r="Q146">
        <f t="shared" si="42"/>
        <v>3.26</v>
      </c>
      <c r="R146">
        <f t="shared" si="42"/>
        <v>0.71</v>
      </c>
      <c r="S146">
        <f t="shared" si="42"/>
        <v>0.54</v>
      </c>
      <c r="T146">
        <f t="shared" si="42"/>
        <v>0.83</v>
      </c>
      <c r="U146">
        <f t="shared" si="42"/>
        <v>1.51</v>
      </c>
      <c r="V146">
        <f t="shared" si="42"/>
        <v>0.8</v>
      </c>
      <c r="Y146" t="s">
        <v>27</v>
      </c>
      <c r="Z146">
        <v>92</v>
      </c>
      <c r="AA146">
        <v>90</v>
      </c>
      <c r="AB146">
        <v>102</v>
      </c>
      <c r="AC146">
        <v>102</v>
      </c>
      <c r="AD146">
        <v>125</v>
      </c>
      <c r="AE146">
        <v>132</v>
      </c>
      <c r="AF146">
        <v>144</v>
      </c>
      <c r="AG146">
        <v>163</v>
      </c>
      <c r="AH146">
        <v>152</v>
      </c>
      <c r="AI146">
        <v>161</v>
      </c>
      <c r="AJ146">
        <v>174</v>
      </c>
      <c r="AK146">
        <v>161</v>
      </c>
    </row>
    <row r="147" spans="9:37" ht="15">
      <c r="I147" s="12" t="s">
        <v>30</v>
      </c>
      <c r="J147" s="12" t="s">
        <v>46</v>
      </c>
      <c r="K147">
        <f aca="true" t="shared" si="43" ref="K147:V147">ROUND((K95*1000)/K43,0)</f>
        <v>48</v>
      </c>
      <c r="L147">
        <f t="shared" si="43"/>
        <v>44</v>
      </c>
      <c r="M147">
        <f t="shared" si="43"/>
        <v>44</v>
      </c>
      <c r="N147">
        <f t="shared" si="43"/>
        <v>41</v>
      </c>
      <c r="O147">
        <f t="shared" si="43"/>
        <v>42</v>
      </c>
      <c r="P147">
        <f t="shared" si="43"/>
        <v>49</v>
      </c>
      <c r="Q147">
        <f t="shared" si="43"/>
        <v>38</v>
      </c>
      <c r="R147">
        <f t="shared" si="43"/>
        <v>40</v>
      </c>
      <c r="S147">
        <f t="shared" si="43"/>
        <v>38</v>
      </c>
      <c r="T147">
        <f t="shared" si="43"/>
        <v>56</v>
      </c>
      <c r="U147">
        <f t="shared" si="43"/>
        <v>76</v>
      </c>
      <c r="V147">
        <f t="shared" si="43"/>
        <v>53</v>
      </c>
      <c r="Y147" t="s">
        <v>28</v>
      </c>
      <c r="Z147">
        <v>200</v>
      </c>
      <c r="AA147">
        <v>213</v>
      </c>
      <c r="AB147">
        <v>224</v>
      </c>
      <c r="AC147">
        <v>273</v>
      </c>
      <c r="AD147">
        <v>287</v>
      </c>
      <c r="AE147">
        <v>317</v>
      </c>
      <c r="AF147">
        <v>354</v>
      </c>
      <c r="AG147">
        <v>392</v>
      </c>
      <c r="AH147">
        <v>334</v>
      </c>
      <c r="AI147">
        <v>352</v>
      </c>
      <c r="AJ147">
        <v>359</v>
      </c>
      <c r="AK147">
        <v>327</v>
      </c>
    </row>
    <row r="148" spans="9:37" ht="15">
      <c r="I148" s="12" t="s">
        <v>30</v>
      </c>
      <c r="J148" s="12" t="s">
        <v>48</v>
      </c>
      <c r="K148">
        <f aca="true" t="shared" si="44" ref="K148:V148">ROUND((K96*1000)/K43,0)</f>
        <v>192</v>
      </c>
      <c r="L148">
        <f t="shared" si="44"/>
        <v>173</v>
      </c>
      <c r="M148">
        <f t="shared" si="44"/>
        <v>165</v>
      </c>
      <c r="N148">
        <f t="shared" si="44"/>
        <v>169</v>
      </c>
      <c r="O148">
        <f t="shared" si="44"/>
        <v>154</v>
      </c>
      <c r="P148">
        <f t="shared" si="44"/>
        <v>169</v>
      </c>
      <c r="Q148">
        <f t="shared" si="44"/>
        <v>175</v>
      </c>
      <c r="R148">
        <f t="shared" si="44"/>
        <v>195</v>
      </c>
      <c r="S148">
        <f t="shared" si="44"/>
        <v>119</v>
      </c>
      <c r="T148">
        <f t="shared" si="44"/>
        <v>148</v>
      </c>
      <c r="U148">
        <f t="shared" si="44"/>
        <v>163</v>
      </c>
      <c r="V148">
        <f t="shared" si="44"/>
        <v>136</v>
      </c>
      <c r="Y148" t="s">
        <v>29</v>
      </c>
      <c r="Z148">
        <v>95</v>
      </c>
      <c r="AA148">
        <v>97</v>
      </c>
      <c r="AB148">
        <v>100</v>
      </c>
      <c r="AC148">
        <v>148</v>
      </c>
      <c r="AD148">
        <v>163</v>
      </c>
      <c r="AE148">
        <v>169</v>
      </c>
      <c r="AF148">
        <v>154</v>
      </c>
      <c r="AG148">
        <v>152</v>
      </c>
      <c r="AH148">
        <v>191</v>
      </c>
      <c r="AI148">
        <v>204</v>
      </c>
      <c r="AJ148">
        <v>226</v>
      </c>
      <c r="AK148">
        <v>193</v>
      </c>
    </row>
    <row r="149" spans="9:37" ht="15">
      <c r="I149" s="12" t="s">
        <v>30</v>
      </c>
      <c r="J149" s="12" t="s">
        <v>49</v>
      </c>
      <c r="K149">
        <f aca="true" t="shared" si="45" ref="K149:V149">ROUND((K97*1000)/K43,0)</f>
        <v>107</v>
      </c>
      <c r="L149">
        <f t="shared" si="45"/>
        <v>120</v>
      </c>
      <c r="M149">
        <f t="shared" si="45"/>
        <v>125</v>
      </c>
      <c r="N149">
        <f t="shared" si="45"/>
        <v>131</v>
      </c>
      <c r="O149">
        <f t="shared" si="45"/>
        <v>166</v>
      </c>
      <c r="P149">
        <f t="shared" si="45"/>
        <v>172</v>
      </c>
      <c r="Q149">
        <f t="shared" si="45"/>
        <v>185</v>
      </c>
      <c r="R149">
        <f t="shared" si="45"/>
        <v>182</v>
      </c>
      <c r="S149">
        <f t="shared" si="45"/>
        <v>164</v>
      </c>
      <c r="T149">
        <f t="shared" si="45"/>
        <v>164</v>
      </c>
      <c r="U149">
        <f t="shared" si="45"/>
        <v>121</v>
      </c>
      <c r="V149">
        <f t="shared" si="45"/>
        <v>100</v>
      </c>
      <c r="Y149" t="s">
        <v>30</v>
      </c>
      <c r="Z149">
        <v>107</v>
      </c>
      <c r="AA149">
        <v>120</v>
      </c>
      <c r="AB149">
        <v>125</v>
      </c>
      <c r="AC149">
        <v>131</v>
      </c>
      <c r="AD149">
        <v>166</v>
      </c>
      <c r="AE149">
        <v>172</v>
      </c>
      <c r="AF149">
        <v>185</v>
      </c>
      <c r="AG149">
        <v>182</v>
      </c>
      <c r="AH149">
        <v>164</v>
      </c>
      <c r="AI149">
        <v>164</v>
      </c>
      <c r="AJ149">
        <v>121</v>
      </c>
      <c r="AK149">
        <v>100</v>
      </c>
    </row>
    <row r="150" spans="9:37" ht="15">
      <c r="I150" s="12" t="s">
        <v>30</v>
      </c>
      <c r="J150" s="12" t="s">
        <v>50</v>
      </c>
      <c r="K150">
        <f aca="true" t="shared" si="46" ref="K150:V150">ROUND((K98*1000)/K43,0)</f>
        <v>348</v>
      </c>
      <c r="L150">
        <f t="shared" si="46"/>
        <v>337</v>
      </c>
      <c r="M150">
        <f t="shared" si="46"/>
        <v>336</v>
      </c>
      <c r="N150">
        <f t="shared" si="46"/>
        <v>342</v>
      </c>
      <c r="O150">
        <f t="shared" si="46"/>
        <v>366</v>
      </c>
      <c r="P150">
        <f t="shared" si="46"/>
        <v>397</v>
      </c>
      <c r="Q150">
        <f t="shared" si="46"/>
        <v>402</v>
      </c>
      <c r="R150">
        <f t="shared" si="46"/>
        <v>418</v>
      </c>
      <c r="S150">
        <f t="shared" si="46"/>
        <v>322</v>
      </c>
      <c r="T150">
        <f t="shared" si="46"/>
        <v>369</v>
      </c>
      <c r="U150">
        <f t="shared" si="46"/>
        <v>361</v>
      </c>
      <c r="V150">
        <f t="shared" si="46"/>
        <v>290</v>
      </c>
      <c r="Y150" t="s">
        <v>31</v>
      </c>
      <c r="Z150">
        <v>81</v>
      </c>
      <c r="AA150">
        <v>79</v>
      </c>
      <c r="AB150">
        <v>86</v>
      </c>
      <c r="AC150">
        <v>106</v>
      </c>
      <c r="AD150">
        <v>129</v>
      </c>
      <c r="AE150">
        <v>127</v>
      </c>
      <c r="AF150">
        <v>136</v>
      </c>
      <c r="AG150">
        <v>140</v>
      </c>
      <c r="AH150">
        <v>147</v>
      </c>
      <c r="AI150">
        <v>122</v>
      </c>
      <c r="AJ150">
        <v>104</v>
      </c>
      <c r="AK150">
        <v>109</v>
      </c>
    </row>
    <row r="151" spans="9:37" ht="15">
      <c r="I151" s="12" t="s">
        <v>31</v>
      </c>
      <c r="J151" s="12" t="s">
        <v>45</v>
      </c>
      <c r="K151">
        <f aca="true" t="shared" si="47" ref="K151:V151">ROUND((K99*1000)/K44,2)</f>
        <v>1.04</v>
      </c>
      <c r="L151">
        <f t="shared" si="47"/>
        <v>1.31</v>
      </c>
      <c r="M151">
        <f t="shared" si="47"/>
        <v>0.89</v>
      </c>
      <c r="N151">
        <f t="shared" si="47"/>
        <v>1.1</v>
      </c>
      <c r="O151">
        <f t="shared" si="47"/>
        <v>0.92</v>
      </c>
      <c r="P151">
        <f t="shared" si="47"/>
        <v>0.3</v>
      </c>
      <c r="Q151">
        <f t="shared" si="47"/>
        <v>0.67</v>
      </c>
      <c r="R151">
        <f t="shared" si="47"/>
        <v>0.61</v>
      </c>
      <c r="S151">
        <f t="shared" si="47"/>
        <v>0.69</v>
      </c>
      <c r="T151">
        <f t="shared" si="47"/>
        <v>0.78</v>
      </c>
      <c r="U151">
        <f t="shared" si="47"/>
        <v>0.8</v>
      </c>
      <c r="V151">
        <f t="shared" si="47"/>
        <v>0.52</v>
      </c>
      <c r="Y151" t="s">
        <v>32</v>
      </c>
      <c r="Z151">
        <v>39</v>
      </c>
      <c r="AA151">
        <v>45</v>
      </c>
      <c r="AB151">
        <v>56</v>
      </c>
      <c r="AC151">
        <v>87</v>
      </c>
      <c r="AD151">
        <v>85</v>
      </c>
      <c r="AE151">
        <v>100</v>
      </c>
      <c r="AF151">
        <v>114</v>
      </c>
      <c r="AG151">
        <v>145</v>
      </c>
      <c r="AH151">
        <v>134</v>
      </c>
      <c r="AI151">
        <v>169</v>
      </c>
      <c r="AJ151">
        <v>170</v>
      </c>
      <c r="AK151">
        <v>156</v>
      </c>
    </row>
    <row r="152" spans="9:37" ht="15">
      <c r="I152" s="12" t="s">
        <v>31</v>
      </c>
      <c r="J152" s="12" t="s">
        <v>46</v>
      </c>
      <c r="K152">
        <f aca="true" t="shared" si="48" ref="K152:V152">ROUND((K100*1000)/K44,0)</f>
        <v>51</v>
      </c>
      <c r="L152">
        <f t="shared" si="48"/>
        <v>56</v>
      </c>
      <c r="M152">
        <f t="shared" si="48"/>
        <v>64</v>
      </c>
      <c r="N152">
        <f t="shared" si="48"/>
        <v>63</v>
      </c>
      <c r="O152">
        <f t="shared" si="48"/>
        <v>63</v>
      </c>
      <c r="P152">
        <f t="shared" si="48"/>
        <v>51</v>
      </c>
      <c r="Q152">
        <f t="shared" si="48"/>
        <v>50</v>
      </c>
      <c r="R152">
        <f t="shared" si="48"/>
        <v>48</v>
      </c>
      <c r="S152">
        <f t="shared" si="48"/>
        <v>41</v>
      </c>
      <c r="T152">
        <f t="shared" si="48"/>
        <v>54</v>
      </c>
      <c r="U152">
        <f t="shared" si="48"/>
        <v>55</v>
      </c>
      <c r="V152">
        <f t="shared" si="48"/>
        <v>40</v>
      </c>
      <c r="Y152" t="s">
        <v>33</v>
      </c>
      <c r="Z152">
        <v>65</v>
      </c>
      <c r="AA152">
        <v>49</v>
      </c>
      <c r="AB152">
        <v>95</v>
      </c>
      <c r="AC152">
        <v>157</v>
      </c>
      <c r="AD152">
        <v>180</v>
      </c>
      <c r="AE152">
        <v>190</v>
      </c>
      <c r="AF152">
        <v>210</v>
      </c>
      <c r="AG152">
        <v>224</v>
      </c>
      <c r="AH152">
        <v>227</v>
      </c>
      <c r="AI152">
        <v>290</v>
      </c>
      <c r="AJ152">
        <v>299</v>
      </c>
      <c r="AK152">
        <v>281</v>
      </c>
    </row>
    <row r="153" spans="9:37" ht="15">
      <c r="I153" s="12" t="s">
        <v>31</v>
      </c>
      <c r="J153" s="12" t="s">
        <v>48</v>
      </c>
      <c r="K153">
        <f aca="true" t="shared" si="49" ref="K153:V153">ROUND((K101*1000)/K44,0)</f>
        <v>175</v>
      </c>
      <c r="L153">
        <f t="shared" si="49"/>
        <v>138</v>
      </c>
      <c r="M153">
        <f t="shared" si="49"/>
        <v>135</v>
      </c>
      <c r="N153">
        <f t="shared" si="49"/>
        <v>137</v>
      </c>
      <c r="O153">
        <f t="shared" si="49"/>
        <v>131</v>
      </c>
      <c r="P153">
        <f t="shared" si="49"/>
        <v>128</v>
      </c>
      <c r="Q153">
        <f t="shared" si="49"/>
        <v>133</v>
      </c>
      <c r="R153">
        <f t="shared" si="49"/>
        <v>136</v>
      </c>
      <c r="S153">
        <f t="shared" si="49"/>
        <v>105</v>
      </c>
      <c r="T153">
        <f t="shared" si="49"/>
        <v>124</v>
      </c>
      <c r="U153">
        <f t="shared" si="49"/>
        <v>129</v>
      </c>
      <c r="V153">
        <f t="shared" si="49"/>
        <v>125</v>
      </c>
      <c r="Y153" t="s">
        <v>54</v>
      </c>
      <c r="Z153">
        <v>100</v>
      </c>
      <c r="AA153">
        <v>100</v>
      </c>
      <c r="AB153">
        <v>119</v>
      </c>
      <c r="AC153">
        <v>151</v>
      </c>
      <c r="AD153">
        <v>172</v>
      </c>
      <c r="AE153">
        <v>181</v>
      </c>
      <c r="AF153">
        <v>194</v>
      </c>
      <c r="AG153">
        <v>210</v>
      </c>
      <c r="AH153">
        <v>203</v>
      </c>
      <c r="AI153">
        <v>231</v>
      </c>
      <c r="AJ153">
        <v>228</v>
      </c>
      <c r="AK153">
        <v>211</v>
      </c>
    </row>
    <row r="154" spans="9:22" ht="15">
      <c r="I154" s="12" t="s">
        <v>31</v>
      </c>
      <c r="J154" s="12" t="s">
        <v>49</v>
      </c>
      <c r="K154">
        <f aca="true" t="shared" si="50" ref="K154:V154">ROUND((K102*1000)/K44,0)</f>
        <v>81</v>
      </c>
      <c r="L154">
        <f t="shared" si="50"/>
        <v>79</v>
      </c>
      <c r="M154">
        <f t="shared" si="50"/>
        <v>86</v>
      </c>
      <c r="N154">
        <f t="shared" si="50"/>
        <v>106</v>
      </c>
      <c r="O154">
        <f t="shared" si="50"/>
        <v>129</v>
      </c>
      <c r="P154">
        <f t="shared" si="50"/>
        <v>127</v>
      </c>
      <c r="Q154">
        <f t="shared" si="50"/>
        <v>136</v>
      </c>
      <c r="R154">
        <f t="shared" si="50"/>
        <v>140</v>
      </c>
      <c r="S154">
        <f t="shared" si="50"/>
        <v>147</v>
      </c>
      <c r="T154">
        <f t="shared" si="50"/>
        <v>122</v>
      </c>
      <c r="U154">
        <f t="shared" si="50"/>
        <v>104</v>
      </c>
      <c r="V154">
        <f t="shared" si="50"/>
        <v>109</v>
      </c>
    </row>
    <row r="155" spans="9:37" ht="15">
      <c r="I155" s="12" t="s">
        <v>31</v>
      </c>
      <c r="J155" s="12" t="s">
        <v>50</v>
      </c>
      <c r="K155">
        <f aca="true" t="shared" si="51" ref="K155:V155">ROUND((K103*1000)/K44,0)</f>
        <v>309</v>
      </c>
      <c r="L155">
        <f t="shared" si="51"/>
        <v>274</v>
      </c>
      <c r="M155">
        <f t="shared" si="51"/>
        <v>286</v>
      </c>
      <c r="N155">
        <f t="shared" si="51"/>
        <v>307</v>
      </c>
      <c r="O155">
        <f t="shared" si="51"/>
        <v>324</v>
      </c>
      <c r="P155">
        <f t="shared" si="51"/>
        <v>306</v>
      </c>
      <c r="Q155">
        <f t="shared" si="51"/>
        <v>319</v>
      </c>
      <c r="R155">
        <f t="shared" si="51"/>
        <v>324</v>
      </c>
      <c r="S155">
        <f t="shared" si="51"/>
        <v>293</v>
      </c>
      <c r="T155">
        <f t="shared" si="51"/>
        <v>300</v>
      </c>
      <c r="U155">
        <f t="shared" si="51"/>
        <v>290</v>
      </c>
      <c r="V155">
        <f t="shared" si="51"/>
        <v>274</v>
      </c>
      <c r="Z155">
        <v>2001</v>
      </c>
      <c r="AA155">
        <v>2002</v>
      </c>
      <c r="AB155">
        <v>2003</v>
      </c>
      <c r="AC155">
        <v>2004</v>
      </c>
      <c r="AD155">
        <v>2005</v>
      </c>
      <c r="AE155">
        <v>2006</v>
      </c>
      <c r="AF155">
        <v>2007</v>
      </c>
      <c r="AG155">
        <v>2008</v>
      </c>
      <c r="AH155">
        <v>2009</v>
      </c>
      <c r="AI155">
        <v>2010</v>
      </c>
      <c r="AJ155">
        <v>2011</v>
      </c>
      <c r="AK155">
        <v>2012</v>
      </c>
    </row>
    <row r="156" spans="9:37" ht="15">
      <c r="I156" s="12" t="s">
        <v>32</v>
      </c>
      <c r="J156" s="12" t="s">
        <v>45</v>
      </c>
      <c r="K156">
        <f aca="true" t="shared" si="52" ref="K156:V156">ROUND((K104*1000)/K45,2)</f>
        <v>4.88</v>
      </c>
      <c r="L156">
        <f t="shared" si="52"/>
        <v>4.11</v>
      </c>
      <c r="M156">
        <f t="shared" si="52"/>
        <v>3.17</v>
      </c>
      <c r="N156">
        <f t="shared" si="52"/>
        <v>2.02</v>
      </c>
      <c r="O156">
        <f t="shared" si="52"/>
        <v>1.31</v>
      </c>
      <c r="P156">
        <f t="shared" si="52"/>
        <v>1.73</v>
      </c>
      <c r="Q156">
        <f t="shared" si="52"/>
        <v>2.31</v>
      </c>
      <c r="R156">
        <f t="shared" si="52"/>
        <v>2.97</v>
      </c>
      <c r="S156">
        <f t="shared" si="52"/>
        <v>1.88</v>
      </c>
      <c r="T156">
        <f t="shared" si="52"/>
        <v>3.77</v>
      </c>
      <c r="U156">
        <f t="shared" si="52"/>
        <v>5.4</v>
      </c>
      <c r="V156">
        <f t="shared" si="52"/>
        <v>3.05</v>
      </c>
      <c r="X156" t="s">
        <v>52</v>
      </c>
      <c r="Y156" t="s">
        <v>25</v>
      </c>
      <c r="Z156" s="19">
        <v>1.52</v>
      </c>
      <c r="AA156" s="19">
        <v>1.53</v>
      </c>
      <c r="AB156" s="19">
        <v>0.63</v>
      </c>
      <c r="AC156" s="19">
        <v>0.5</v>
      </c>
      <c r="AD156" s="19">
        <v>1.31</v>
      </c>
      <c r="AE156" s="19">
        <v>1</v>
      </c>
      <c r="AF156" s="19">
        <v>0.69</v>
      </c>
      <c r="AG156" s="19">
        <v>0.69</v>
      </c>
      <c r="AH156" s="19">
        <v>1.08</v>
      </c>
      <c r="AI156" s="19">
        <v>1.15</v>
      </c>
      <c r="AJ156" s="19">
        <v>1.17</v>
      </c>
      <c r="AK156" s="19">
        <v>0</v>
      </c>
    </row>
    <row r="157" spans="9:37" ht="15">
      <c r="I157" s="12" t="s">
        <v>32</v>
      </c>
      <c r="J157" s="12" t="s">
        <v>46</v>
      </c>
      <c r="K157">
        <f aca="true" t="shared" si="53" ref="K157:V157">ROUND((K105*1000)/K45,0)</f>
        <v>31</v>
      </c>
      <c r="L157">
        <f t="shared" si="53"/>
        <v>39</v>
      </c>
      <c r="M157">
        <f t="shared" si="53"/>
        <v>44</v>
      </c>
      <c r="N157">
        <f t="shared" si="53"/>
        <v>48</v>
      </c>
      <c r="O157">
        <f t="shared" si="53"/>
        <v>36</v>
      </c>
      <c r="P157">
        <f t="shared" si="53"/>
        <v>33</v>
      </c>
      <c r="Q157">
        <f t="shared" si="53"/>
        <v>29</v>
      </c>
      <c r="R157">
        <f t="shared" si="53"/>
        <v>44</v>
      </c>
      <c r="S157">
        <f t="shared" si="53"/>
        <v>41</v>
      </c>
      <c r="T157">
        <f t="shared" si="53"/>
        <v>65</v>
      </c>
      <c r="U157">
        <f t="shared" si="53"/>
        <v>92</v>
      </c>
      <c r="V157">
        <f t="shared" si="53"/>
        <v>83</v>
      </c>
      <c r="Y157" t="s">
        <v>26</v>
      </c>
      <c r="Z157" s="19">
        <v>1.26</v>
      </c>
      <c r="AA157" s="19">
        <v>0.93</v>
      </c>
      <c r="AB157" s="19">
        <v>0.87</v>
      </c>
      <c r="AC157" s="19">
        <v>0.71</v>
      </c>
      <c r="AD157" s="19">
        <v>0.62</v>
      </c>
      <c r="AE157" s="19">
        <v>0.75</v>
      </c>
      <c r="AF157" s="19">
        <v>1.17</v>
      </c>
      <c r="AG157" s="19">
        <v>0.98</v>
      </c>
      <c r="AH157" s="19">
        <v>1.33</v>
      </c>
      <c r="AI157" s="19">
        <v>0.79</v>
      </c>
      <c r="AJ157" s="19">
        <v>0.6000000000000001</v>
      </c>
      <c r="AK157" s="19">
        <v>0.34</v>
      </c>
    </row>
    <row r="158" spans="9:46" ht="15">
      <c r="I158" s="12" t="s">
        <v>32</v>
      </c>
      <c r="J158" s="12" t="s">
        <v>48</v>
      </c>
      <c r="K158">
        <f aca="true" t="shared" si="54" ref="K158:V158">ROUND((K106*1000)/K45,0)</f>
        <v>334</v>
      </c>
      <c r="L158">
        <f t="shared" si="54"/>
        <v>253</v>
      </c>
      <c r="M158">
        <f t="shared" si="54"/>
        <v>228</v>
      </c>
      <c r="N158">
        <f t="shared" si="54"/>
        <v>195</v>
      </c>
      <c r="O158">
        <f t="shared" si="54"/>
        <v>161</v>
      </c>
      <c r="P158">
        <f t="shared" si="54"/>
        <v>166</v>
      </c>
      <c r="Q158">
        <f t="shared" si="54"/>
        <v>205</v>
      </c>
      <c r="R158">
        <f t="shared" si="54"/>
        <v>220</v>
      </c>
      <c r="S158">
        <f t="shared" si="54"/>
        <v>134</v>
      </c>
      <c r="T158">
        <f t="shared" si="54"/>
        <v>175</v>
      </c>
      <c r="U158">
        <f t="shared" si="54"/>
        <v>232</v>
      </c>
      <c r="V158">
        <f t="shared" si="54"/>
        <v>216</v>
      </c>
      <c r="Y158" t="s">
        <v>27</v>
      </c>
      <c r="Z158" s="19">
        <v>0.47</v>
      </c>
      <c r="AA158" s="19">
        <v>0.65</v>
      </c>
      <c r="AB158" s="19">
        <v>0.26</v>
      </c>
      <c r="AC158" s="19">
        <v>0.30000000000000004</v>
      </c>
      <c r="AD158" s="19">
        <v>0.42</v>
      </c>
      <c r="AE158" s="19">
        <v>0.35</v>
      </c>
      <c r="AF158" s="19">
        <v>0.59</v>
      </c>
      <c r="AG158" s="19">
        <v>0.88</v>
      </c>
      <c r="AH158" s="19">
        <v>0.37</v>
      </c>
      <c r="AI158" s="19">
        <v>0.6000000000000001</v>
      </c>
      <c r="AJ158" s="19">
        <v>0.82</v>
      </c>
      <c r="AK158" s="19">
        <v>0.76</v>
      </c>
      <c r="AT158" t="s">
        <v>59</v>
      </c>
    </row>
    <row r="159" spans="9:45" ht="15">
      <c r="I159" s="12" t="s">
        <v>32</v>
      </c>
      <c r="J159" s="12" t="s">
        <v>49</v>
      </c>
      <c r="K159">
        <f aca="true" t="shared" si="55" ref="K159:V159">ROUND((K107*1000)/K45,0)</f>
        <v>39</v>
      </c>
      <c r="L159">
        <f t="shared" si="55"/>
        <v>45</v>
      </c>
      <c r="M159">
        <f t="shared" si="55"/>
        <v>56</v>
      </c>
      <c r="N159">
        <f t="shared" si="55"/>
        <v>87</v>
      </c>
      <c r="O159">
        <f t="shared" si="55"/>
        <v>85</v>
      </c>
      <c r="P159">
        <f t="shared" si="55"/>
        <v>100</v>
      </c>
      <c r="Q159">
        <f t="shared" si="55"/>
        <v>114</v>
      </c>
      <c r="R159">
        <f t="shared" si="55"/>
        <v>145</v>
      </c>
      <c r="S159">
        <f t="shared" si="55"/>
        <v>134</v>
      </c>
      <c r="T159">
        <f t="shared" si="55"/>
        <v>169</v>
      </c>
      <c r="U159">
        <f t="shared" si="55"/>
        <v>170</v>
      </c>
      <c r="V159">
        <f t="shared" si="55"/>
        <v>156</v>
      </c>
      <c r="Y159" t="s">
        <v>28</v>
      </c>
      <c r="Z159" s="19">
        <v>8.79</v>
      </c>
      <c r="AA159" s="19">
        <v>9.03</v>
      </c>
      <c r="AB159" s="19">
        <v>10.65</v>
      </c>
      <c r="AC159" s="19">
        <v>13.25</v>
      </c>
      <c r="AD159" s="19">
        <v>8.06</v>
      </c>
      <c r="AE159" s="19">
        <v>2.1</v>
      </c>
      <c r="AF159" s="19">
        <v>2.11</v>
      </c>
      <c r="AG159" s="19">
        <v>2.68</v>
      </c>
      <c r="AH159" s="19">
        <v>1.62</v>
      </c>
      <c r="AI159" s="19">
        <v>1.59</v>
      </c>
      <c r="AJ159" s="19">
        <v>2.41</v>
      </c>
      <c r="AK159" s="19">
        <v>1.59</v>
      </c>
      <c r="AS159" t="s">
        <v>60</v>
      </c>
    </row>
    <row r="160" spans="9:37" ht="15">
      <c r="I160" s="12" t="s">
        <v>32</v>
      </c>
      <c r="J160" s="12" t="s">
        <v>50</v>
      </c>
      <c r="K160">
        <f aca="true" t="shared" si="56" ref="K160:V160">ROUND((K108*1000)/K45,0)</f>
        <v>408</v>
      </c>
      <c r="L160">
        <f t="shared" si="56"/>
        <v>341</v>
      </c>
      <c r="M160">
        <f t="shared" si="56"/>
        <v>332</v>
      </c>
      <c r="N160">
        <f t="shared" si="56"/>
        <v>332</v>
      </c>
      <c r="O160">
        <f t="shared" si="56"/>
        <v>282</v>
      </c>
      <c r="P160">
        <f t="shared" si="56"/>
        <v>300</v>
      </c>
      <c r="Q160">
        <f t="shared" si="56"/>
        <v>351</v>
      </c>
      <c r="R160">
        <f t="shared" si="56"/>
        <v>412</v>
      </c>
      <c r="S160">
        <f t="shared" si="56"/>
        <v>311</v>
      </c>
      <c r="T160">
        <f t="shared" si="56"/>
        <v>413</v>
      </c>
      <c r="U160">
        <f t="shared" si="56"/>
        <v>500</v>
      </c>
      <c r="V160">
        <f t="shared" si="56"/>
        <v>458</v>
      </c>
      <c r="Y160" t="s">
        <v>29</v>
      </c>
      <c r="Z160" s="19">
        <v>0.72</v>
      </c>
      <c r="AA160" s="19">
        <v>0.9</v>
      </c>
      <c r="AB160" s="19">
        <v>0.7</v>
      </c>
      <c r="AC160" s="19">
        <v>1.02</v>
      </c>
      <c r="AD160" s="19">
        <v>1.26</v>
      </c>
      <c r="AE160" s="19">
        <v>0.56</v>
      </c>
      <c r="AF160" s="19">
        <v>0.62</v>
      </c>
      <c r="AG160" s="19">
        <v>0.31</v>
      </c>
      <c r="AH160" s="19">
        <v>0.94</v>
      </c>
      <c r="AI160" s="19">
        <v>0.35</v>
      </c>
      <c r="AJ160" s="19">
        <v>1.51</v>
      </c>
      <c r="AK160" s="19">
        <v>1.51</v>
      </c>
    </row>
    <row r="161" spans="9:37" ht="15">
      <c r="I161" s="12" t="s">
        <v>33</v>
      </c>
      <c r="J161" s="12" t="s">
        <v>45</v>
      </c>
      <c r="K161">
        <f aca="true" t="shared" si="57" ref="K161:V161">ROUND((K109*1000)/K46,2)</f>
        <v>0.32</v>
      </c>
      <c r="L161">
        <f t="shared" si="57"/>
        <v>0.15</v>
      </c>
      <c r="M161">
        <f t="shared" si="57"/>
        <v>0.2</v>
      </c>
      <c r="N161">
        <f t="shared" si="57"/>
        <v>0.41</v>
      </c>
      <c r="O161">
        <f t="shared" si="57"/>
        <v>0.36</v>
      </c>
      <c r="P161">
        <f t="shared" si="57"/>
        <v>0.33</v>
      </c>
      <c r="Q161">
        <f t="shared" si="57"/>
        <v>0.18</v>
      </c>
      <c r="R161">
        <f t="shared" si="57"/>
        <v>0.45</v>
      </c>
      <c r="S161">
        <f t="shared" si="57"/>
        <v>0.63</v>
      </c>
      <c r="T161">
        <f t="shared" si="57"/>
        <v>0.66</v>
      </c>
      <c r="U161">
        <f t="shared" si="57"/>
        <v>0.56</v>
      </c>
      <c r="V161">
        <f t="shared" si="57"/>
        <v>0.45</v>
      </c>
      <c r="Y161" t="s">
        <v>30</v>
      </c>
      <c r="Z161" s="19">
        <v>1.19</v>
      </c>
      <c r="AA161" s="19">
        <v>0.68</v>
      </c>
      <c r="AB161" s="19">
        <v>0.93</v>
      </c>
      <c r="AC161" s="19">
        <v>0.69</v>
      </c>
      <c r="AD161" s="19">
        <v>2.75</v>
      </c>
      <c r="AE161" s="19">
        <v>6.42</v>
      </c>
      <c r="AF161" s="19">
        <v>3.26</v>
      </c>
      <c r="AG161" s="19">
        <v>0.71</v>
      </c>
      <c r="AH161" s="19">
        <v>0.54</v>
      </c>
      <c r="AI161" s="19">
        <v>0.83</v>
      </c>
      <c r="AJ161" s="19">
        <v>1.51</v>
      </c>
      <c r="AK161" s="19">
        <v>0.8</v>
      </c>
    </row>
    <row r="162" spans="9:37" ht="15">
      <c r="I162" s="12" t="s">
        <v>33</v>
      </c>
      <c r="J162" s="12" t="s">
        <v>46</v>
      </c>
      <c r="K162">
        <f aca="true" t="shared" si="58" ref="K162:V162">ROUND((K110*1000)/K46,0)</f>
        <v>12</v>
      </c>
      <c r="L162">
        <f t="shared" si="58"/>
        <v>8</v>
      </c>
      <c r="M162">
        <f t="shared" si="58"/>
        <v>18</v>
      </c>
      <c r="N162">
        <f t="shared" si="58"/>
        <v>40</v>
      </c>
      <c r="O162">
        <f t="shared" si="58"/>
        <v>60</v>
      </c>
      <c r="P162">
        <f t="shared" si="58"/>
        <v>60</v>
      </c>
      <c r="Q162">
        <f t="shared" si="58"/>
        <v>72</v>
      </c>
      <c r="R162">
        <f t="shared" si="58"/>
        <v>57</v>
      </c>
      <c r="S162">
        <f t="shared" si="58"/>
        <v>50</v>
      </c>
      <c r="T162">
        <f t="shared" si="58"/>
        <v>55</v>
      </c>
      <c r="U162">
        <f t="shared" si="58"/>
        <v>81</v>
      </c>
      <c r="V162">
        <f t="shared" si="58"/>
        <v>66</v>
      </c>
      <c r="Y162" t="s">
        <v>31</v>
      </c>
      <c r="Z162" s="19">
        <v>1.04</v>
      </c>
      <c r="AA162" s="19">
        <v>1.31</v>
      </c>
      <c r="AB162" s="19">
        <v>0.89</v>
      </c>
      <c r="AC162" s="19">
        <v>1.1</v>
      </c>
      <c r="AD162" s="19">
        <v>0.92</v>
      </c>
      <c r="AE162" s="19">
        <v>0.30000000000000004</v>
      </c>
      <c r="AF162" s="19">
        <v>0.67</v>
      </c>
      <c r="AG162" s="19">
        <v>0.61</v>
      </c>
      <c r="AH162" s="19">
        <v>0.69</v>
      </c>
      <c r="AI162" s="19">
        <v>0.78</v>
      </c>
      <c r="AJ162" s="19">
        <v>0.8</v>
      </c>
      <c r="AK162" s="19">
        <v>0.52</v>
      </c>
    </row>
    <row r="163" spans="9:37" ht="15">
      <c r="I163" s="12" t="s">
        <v>33</v>
      </c>
      <c r="J163" s="12" t="s">
        <v>48</v>
      </c>
      <c r="K163">
        <f aca="true" t="shared" si="59" ref="K163:V163">ROUND((K111*1000)/K46,0)</f>
        <v>120</v>
      </c>
      <c r="L163">
        <f t="shared" si="59"/>
        <v>96</v>
      </c>
      <c r="M163">
        <f t="shared" si="59"/>
        <v>88</v>
      </c>
      <c r="N163">
        <f t="shared" si="59"/>
        <v>79</v>
      </c>
      <c r="O163">
        <f t="shared" si="59"/>
        <v>73</v>
      </c>
      <c r="P163">
        <f t="shared" si="59"/>
        <v>73</v>
      </c>
      <c r="Q163">
        <f t="shared" si="59"/>
        <v>81</v>
      </c>
      <c r="R163">
        <f t="shared" si="59"/>
        <v>90</v>
      </c>
      <c r="S163">
        <f t="shared" si="59"/>
        <v>72</v>
      </c>
      <c r="T163">
        <f t="shared" si="59"/>
        <v>70</v>
      </c>
      <c r="U163">
        <f t="shared" si="59"/>
        <v>71</v>
      </c>
      <c r="V163">
        <f t="shared" si="59"/>
        <v>63</v>
      </c>
      <c r="Y163" t="s">
        <v>32</v>
      </c>
      <c r="Z163" s="19">
        <v>4.88</v>
      </c>
      <c r="AA163" s="19">
        <v>4.11</v>
      </c>
      <c r="AB163" s="19">
        <v>3.17</v>
      </c>
      <c r="AC163" s="19">
        <v>2.02</v>
      </c>
      <c r="AD163" s="19">
        <v>1.31</v>
      </c>
      <c r="AE163" s="19">
        <v>1.73</v>
      </c>
      <c r="AF163" s="19">
        <v>2.31</v>
      </c>
      <c r="AG163" s="19">
        <v>2.97</v>
      </c>
      <c r="AH163" s="19">
        <v>1.88</v>
      </c>
      <c r="AI163" s="19">
        <v>3.77</v>
      </c>
      <c r="AJ163" s="19">
        <v>5.4</v>
      </c>
      <c r="AK163" s="19">
        <v>3.05</v>
      </c>
    </row>
    <row r="164" spans="9:37" ht="15">
      <c r="I164" s="12" t="s">
        <v>33</v>
      </c>
      <c r="J164" s="12" t="s">
        <v>49</v>
      </c>
      <c r="K164">
        <f aca="true" t="shared" si="60" ref="K164:V164">ROUND((K112*1000)/K46,0)</f>
        <v>65</v>
      </c>
      <c r="L164">
        <f t="shared" si="60"/>
        <v>49</v>
      </c>
      <c r="M164">
        <f t="shared" si="60"/>
        <v>95</v>
      </c>
      <c r="N164">
        <f t="shared" si="60"/>
        <v>157</v>
      </c>
      <c r="O164">
        <f t="shared" si="60"/>
        <v>180</v>
      </c>
      <c r="P164">
        <f t="shared" si="60"/>
        <v>190</v>
      </c>
      <c r="Q164">
        <f t="shared" si="60"/>
        <v>210</v>
      </c>
      <c r="R164">
        <f t="shared" si="60"/>
        <v>224</v>
      </c>
      <c r="S164">
        <f t="shared" si="60"/>
        <v>227</v>
      </c>
      <c r="T164">
        <f t="shared" si="60"/>
        <v>290</v>
      </c>
      <c r="U164">
        <f t="shared" si="60"/>
        <v>299</v>
      </c>
      <c r="V164">
        <f t="shared" si="60"/>
        <v>281</v>
      </c>
      <c r="Y164" t="s">
        <v>33</v>
      </c>
      <c r="Z164" s="19">
        <v>0.32</v>
      </c>
      <c r="AA164" s="19">
        <v>0.15</v>
      </c>
      <c r="AB164" s="19">
        <v>0.2</v>
      </c>
      <c r="AC164" s="19">
        <v>0.41</v>
      </c>
      <c r="AD164" s="19">
        <v>0.36</v>
      </c>
      <c r="AE164" s="19">
        <v>0.33</v>
      </c>
      <c r="AF164" s="19">
        <v>0.18</v>
      </c>
      <c r="AG164" s="19">
        <v>0.45</v>
      </c>
      <c r="AH164" s="19">
        <v>0.63</v>
      </c>
      <c r="AI164" s="19">
        <v>0.66</v>
      </c>
      <c r="AJ164" s="19">
        <v>0.56</v>
      </c>
      <c r="AK164" s="19">
        <v>0.45</v>
      </c>
    </row>
    <row r="165" spans="9:37" ht="15">
      <c r="I165" s="12" t="s">
        <v>33</v>
      </c>
      <c r="J165" s="12" t="s">
        <v>50</v>
      </c>
      <c r="K165">
        <f aca="true" t="shared" si="61" ref="K165:V165">ROUND((K113*1000)/K46,0)</f>
        <v>197</v>
      </c>
      <c r="L165">
        <f t="shared" si="61"/>
        <v>154</v>
      </c>
      <c r="M165">
        <f t="shared" si="61"/>
        <v>201</v>
      </c>
      <c r="N165">
        <f t="shared" si="61"/>
        <v>277</v>
      </c>
      <c r="O165">
        <f t="shared" si="61"/>
        <v>313</v>
      </c>
      <c r="P165">
        <f t="shared" si="61"/>
        <v>323</v>
      </c>
      <c r="Q165">
        <f t="shared" si="61"/>
        <v>363</v>
      </c>
      <c r="R165">
        <f t="shared" si="61"/>
        <v>372</v>
      </c>
      <c r="S165">
        <f t="shared" si="61"/>
        <v>349</v>
      </c>
      <c r="T165">
        <f t="shared" si="61"/>
        <v>416</v>
      </c>
      <c r="U165">
        <f t="shared" si="61"/>
        <v>452</v>
      </c>
      <c r="V165">
        <f t="shared" si="61"/>
        <v>411</v>
      </c>
      <c r="Y165" t="s">
        <v>54</v>
      </c>
      <c r="Z165" s="19">
        <v>1.74</v>
      </c>
      <c r="AA165" s="19">
        <v>1.67</v>
      </c>
      <c r="AB165" s="19">
        <v>1.67</v>
      </c>
      <c r="AC165" s="19">
        <v>1.97</v>
      </c>
      <c r="AD165" s="19">
        <v>1.73</v>
      </c>
      <c r="AE165" s="19">
        <v>1.48</v>
      </c>
      <c r="AF165" s="19">
        <v>1.11</v>
      </c>
      <c r="AG165" s="19">
        <v>0.94</v>
      </c>
      <c r="AH165" s="19">
        <v>0.83</v>
      </c>
      <c r="AI165" s="19">
        <v>0.93</v>
      </c>
      <c r="AJ165" s="19">
        <v>1.18</v>
      </c>
      <c r="AK165" s="19">
        <v>0.79</v>
      </c>
    </row>
    <row r="166" spans="10:22" ht="15">
      <c r="J166" s="12" t="s">
        <v>45</v>
      </c>
      <c r="K166">
        <f aca="true" t="shared" si="62" ref="K166:V166">ROUND((K114*1000)/K47,2)</f>
        <v>1.74</v>
      </c>
      <c r="L166">
        <f t="shared" si="62"/>
        <v>1.67</v>
      </c>
      <c r="M166">
        <f t="shared" si="62"/>
        <v>1.67</v>
      </c>
      <c r="N166">
        <f t="shared" si="62"/>
        <v>1.97</v>
      </c>
      <c r="O166">
        <f t="shared" si="62"/>
        <v>1.73</v>
      </c>
      <c r="P166">
        <f t="shared" si="62"/>
        <v>1.48</v>
      </c>
      <c r="Q166">
        <f t="shared" si="62"/>
        <v>1.11</v>
      </c>
      <c r="R166">
        <f t="shared" si="62"/>
        <v>0.94</v>
      </c>
      <c r="S166">
        <f t="shared" si="62"/>
        <v>0.83</v>
      </c>
      <c r="T166">
        <f t="shared" si="62"/>
        <v>0.93</v>
      </c>
      <c r="U166">
        <f t="shared" si="62"/>
        <v>1.18</v>
      </c>
      <c r="V166">
        <f t="shared" si="62"/>
        <v>0.79</v>
      </c>
    </row>
    <row r="167" spans="10:37" ht="15">
      <c r="J167" s="12" t="s">
        <v>46</v>
      </c>
      <c r="K167">
        <f aca="true" t="shared" si="63" ref="K167:V167">ROUND((K115*1000)/K47,0)</f>
        <v>47</v>
      </c>
      <c r="L167">
        <f t="shared" si="63"/>
        <v>46</v>
      </c>
      <c r="M167">
        <f t="shared" si="63"/>
        <v>54</v>
      </c>
      <c r="N167">
        <f t="shared" si="63"/>
        <v>63</v>
      </c>
      <c r="O167">
        <f t="shared" si="63"/>
        <v>62</v>
      </c>
      <c r="P167">
        <f t="shared" si="63"/>
        <v>64</v>
      </c>
      <c r="Q167">
        <f t="shared" si="63"/>
        <v>64</v>
      </c>
      <c r="R167">
        <f t="shared" si="63"/>
        <v>59</v>
      </c>
      <c r="S167">
        <f t="shared" si="63"/>
        <v>50</v>
      </c>
      <c r="T167">
        <f t="shared" si="63"/>
        <v>62</v>
      </c>
      <c r="U167">
        <f t="shared" si="63"/>
        <v>74</v>
      </c>
      <c r="V167">
        <f t="shared" si="63"/>
        <v>63</v>
      </c>
      <c r="Z167">
        <v>2001</v>
      </c>
      <c r="AA167">
        <v>2002</v>
      </c>
      <c r="AB167">
        <v>2003</v>
      </c>
      <c r="AC167">
        <v>2004</v>
      </c>
      <c r="AD167">
        <v>2005</v>
      </c>
      <c r="AE167">
        <v>2006</v>
      </c>
      <c r="AF167">
        <v>2007</v>
      </c>
      <c r="AG167">
        <v>2008</v>
      </c>
      <c r="AH167">
        <v>2009</v>
      </c>
      <c r="AI167">
        <v>2010</v>
      </c>
      <c r="AJ167">
        <v>2011</v>
      </c>
      <c r="AK167">
        <v>2012</v>
      </c>
    </row>
    <row r="168" spans="10:37" ht="15">
      <c r="J168" s="12" t="s">
        <v>48</v>
      </c>
      <c r="K168">
        <f aca="true" t="shared" si="64" ref="K168:V168">ROUND((K116*1000)/K47,0)</f>
        <v>164</v>
      </c>
      <c r="L168">
        <f t="shared" si="64"/>
        <v>134</v>
      </c>
      <c r="M168">
        <f t="shared" si="64"/>
        <v>124</v>
      </c>
      <c r="N168">
        <f t="shared" si="64"/>
        <v>119</v>
      </c>
      <c r="O168">
        <f t="shared" si="64"/>
        <v>111</v>
      </c>
      <c r="P168">
        <f t="shared" si="64"/>
        <v>115</v>
      </c>
      <c r="Q168">
        <f t="shared" si="64"/>
        <v>128</v>
      </c>
      <c r="R168">
        <f t="shared" si="64"/>
        <v>146</v>
      </c>
      <c r="S168">
        <f t="shared" si="64"/>
        <v>104</v>
      </c>
      <c r="T168">
        <f t="shared" si="64"/>
        <v>111</v>
      </c>
      <c r="U168">
        <f t="shared" si="64"/>
        <v>118</v>
      </c>
      <c r="V168">
        <f t="shared" si="64"/>
        <v>105</v>
      </c>
      <c r="X168" t="s">
        <v>53</v>
      </c>
      <c r="Y168" t="s">
        <v>25</v>
      </c>
      <c r="Z168">
        <v>270</v>
      </c>
      <c r="AA168">
        <v>233</v>
      </c>
      <c r="AB168">
        <v>254</v>
      </c>
      <c r="AC168">
        <v>257</v>
      </c>
      <c r="AD168">
        <v>241</v>
      </c>
      <c r="AE168">
        <v>289</v>
      </c>
      <c r="AF168">
        <v>289</v>
      </c>
      <c r="AG168">
        <v>290</v>
      </c>
      <c r="AH168">
        <v>266</v>
      </c>
      <c r="AI168">
        <v>332</v>
      </c>
      <c r="AJ168">
        <v>382</v>
      </c>
      <c r="AK168">
        <v>350</v>
      </c>
    </row>
    <row r="169" spans="10:37" ht="15">
      <c r="J169" s="12" t="s">
        <v>49</v>
      </c>
      <c r="K169">
        <f aca="true" t="shared" si="65" ref="K169:V169">ROUND((K117*1000)/K47,0)</f>
        <v>100</v>
      </c>
      <c r="L169">
        <f t="shared" si="65"/>
        <v>100</v>
      </c>
      <c r="M169">
        <f t="shared" si="65"/>
        <v>119</v>
      </c>
      <c r="N169">
        <f t="shared" si="65"/>
        <v>151</v>
      </c>
      <c r="O169">
        <f t="shared" si="65"/>
        <v>172</v>
      </c>
      <c r="P169">
        <f t="shared" si="65"/>
        <v>181</v>
      </c>
      <c r="Q169">
        <f t="shared" si="65"/>
        <v>194</v>
      </c>
      <c r="R169">
        <f t="shared" si="65"/>
        <v>210</v>
      </c>
      <c r="S169">
        <f t="shared" si="65"/>
        <v>203</v>
      </c>
      <c r="T169">
        <f t="shared" si="65"/>
        <v>231</v>
      </c>
      <c r="U169">
        <f t="shared" si="65"/>
        <v>228</v>
      </c>
      <c r="V169">
        <f t="shared" si="65"/>
        <v>211</v>
      </c>
      <c r="Y169" t="s">
        <v>26</v>
      </c>
      <c r="Z169">
        <v>356</v>
      </c>
      <c r="AA169">
        <v>354</v>
      </c>
      <c r="AB169">
        <v>361</v>
      </c>
      <c r="AC169">
        <v>377</v>
      </c>
      <c r="AD169">
        <v>382</v>
      </c>
      <c r="AE169">
        <v>373</v>
      </c>
      <c r="AF169">
        <v>382</v>
      </c>
      <c r="AG169">
        <v>449</v>
      </c>
      <c r="AH169">
        <v>379</v>
      </c>
      <c r="AI169">
        <v>440</v>
      </c>
      <c r="AJ169">
        <v>364</v>
      </c>
      <c r="AK169">
        <v>330</v>
      </c>
    </row>
    <row r="170" spans="10:37" ht="15">
      <c r="J170" s="12" t="s">
        <v>50</v>
      </c>
      <c r="K170">
        <f aca="true" t="shared" si="66" ref="K170:V170">ROUND((K118*1000)/K47,0)</f>
        <v>312</v>
      </c>
      <c r="L170">
        <f t="shared" si="66"/>
        <v>282</v>
      </c>
      <c r="M170">
        <f t="shared" si="66"/>
        <v>299</v>
      </c>
      <c r="N170">
        <f t="shared" si="66"/>
        <v>335</v>
      </c>
      <c r="O170">
        <f t="shared" si="66"/>
        <v>346</v>
      </c>
      <c r="P170">
        <f t="shared" si="66"/>
        <v>362</v>
      </c>
      <c r="Q170">
        <f t="shared" si="66"/>
        <v>387</v>
      </c>
      <c r="R170">
        <f t="shared" si="66"/>
        <v>416</v>
      </c>
      <c r="S170">
        <f t="shared" si="66"/>
        <v>358</v>
      </c>
      <c r="T170">
        <f t="shared" si="66"/>
        <v>405</v>
      </c>
      <c r="U170">
        <f t="shared" si="66"/>
        <v>421</v>
      </c>
      <c r="V170">
        <f t="shared" si="66"/>
        <v>379</v>
      </c>
      <c r="Y170" t="s">
        <v>27</v>
      </c>
      <c r="Z170">
        <v>309</v>
      </c>
      <c r="AA170">
        <v>274</v>
      </c>
      <c r="AB170">
        <v>267</v>
      </c>
      <c r="AC170">
        <v>261</v>
      </c>
      <c r="AD170">
        <v>291</v>
      </c>
      <c r="AE170">
        <v>312</v>
      </c>
      <c r="AF170">
        <v>348</v>
      </c>
      <c r="AG170">
        <v>407</v>
      </c>
      <c r="AH170">
        <v>323</v>
      </c>
      <c r="AI170">
        <v>327</v>
      </c>
      <c r="AJ170">
        <v>363</v>
      </c>
      <c r="AK170">
        <v>334</v>
      </c>
    </row>
    <row r="171" spans="25:37" ht="15">
      <c r="Y171" t="s">
        <v>28</v>
      </c>
      <c r="Z171">
        <v>527</v>
      </c>
      <c r="AA171">
        <v>510</v>
      </c>
      <c r="AB171">
        <v>548</v>
      </c>
      <c r="AC171">
        <v>597</v>
      </c>
      <c r="AD171">
        <v>512</v>
      </c>
      <c r="AE171">
        <v>555</v>
      </c>
      <c r="AF171">
        <v>595</v>
      </c>
      <c r="AG171">
        <v>656</v>
      </c>
      <c r="AH171">
        <v>520</v>
      </c>
      <c r="AI171">
        <v>565</v>
      </c>
      <c r="AJ171">
        <v>577</v>
      </c>
      <c r="AK171">
        <v>538</v>
      </c>
    </row>
    <row r="172" spans="25:37" ht="15">
      <c r="Y172" t="s">
        <v>29</v>
      </c>
      <c r="Z172">
        <v>365</v>
      </c>
      <c r="AA172">
        <v>350</v>
      </c>
      <c r="AB172">
        <v>361</v>
      </c>
      <c r="AC172">
        <v>437</v>
      </c>
      <c r="AD172">
        <v>430</v>
      </c>
      <c r="AE172">
        <v>437</v>
      </c>
      <c r="AF172">
        <v>424</v>
      </c>
      <c r="AG172">
        <v>397</v>
      </c>
      <c r="AH172">
        <v>413</v>
      </c>
      <c r="AI172">
        <v>473</v>
      </c>
      <c r="AJ172">
        <v>489</v>
      </c>
      <c r="AK172">
        <v>429</v>
      </c>
    </row>
    <row r="173" spans="25:46" ht="15">
      <c r="Y173" t="s">
        <v>30</v>
      </c>
      <c r="Z173">
        <v>348</v>
      </c>
      <c r="AA173">
        <v>337</v>
      </c>
      <c r="AB173">
        <v>336</v>
      </c>
      <c r="AC173">
        <v>342</v>
      </c>
      <c r="AD173">
        <v>366</v>
      </c>
      <c r="AE173">
        <v>397</v>
      </c>
      <c r="AF173">
        <v>402</v>
      </c>
      <c r="AG173">
        <v>418</v>
      </c>
      <c r="AH173">
        <v>322</v>
      </c>
      <c r="AI173">
        <v>369</v>
      </c>
      <c r="AJ173">
        <v>361</v>
      </c>
      <c r="AK173">
        <v>290</v>
      </c>
      <c r="AT173" t="s">
        <v>61</v>
      </c>
    </row>
    <row r="174" spans="25:37" ht="15">
      <c r="Y174" t="s">
        <v>31</v>
      </c>
      <c r="Z174">
        <v>309</v>
      </c>
      <c r="AA174">
        <v>274</v>
      </c>
      <c r="AB174">
        <v>286</v>
      </c>
      <c r="AC174">
        <v>307</v>
      </c>
      <c r="AD174">
        <v>324</v>
      </c>
      <c r="AE174">
        <v>306</v>
      </c>
      <c r="AF174">
        <v>319</v>
      </c>
      <c r="AG174">
        <v>324</v>
      </c>
      <c r="AH174">
        <v>293</v>
      </c>
      <c r="AI174">
        <v>300</v>
      </c>
      <c r="AJ174">
        <v>290</v>
      </c>
      <c r="AK174">
        <v>274</v>
      </c>
    </row>
    <row r="175" spans="25:37" ht="15">
      <c r="Y175" t="s">
        <v>32</v>
      </c>
      <c r="Z175">
        <v>408</v>
      </c>
      <c r="AA175">
        <v>341</v>
      </c>
      <c r="AB175">
        <v>332</v>
      </c>
      <c r="AC175">
        <v>332</v>
      </c>
      <c r="AD175">
        <v>282</v>
      </c>
      <c r="AE175">
        <v>300</v>
      </c>
      <c r="AF175">
        <v>351</v>
      </c>
      <c r="AG175">
        <v>412</v>
      </c>
      <c r="AH175">
        <v>311</v>
      </c>
      <c r="AI175">
        <v>413</v>
      </c>
      <c r="AJ175">
        <v>500</v>
      </c>
      <c r="AK175">
        <v>458</v>
      </c>
    </row>
    <row r="176" spans="11:37" ht="15">
      <c r="K176">
        <v>2001</v>
      </c>
      <c r="L176">
        <v>2002</v>
      </c>
      <c r="M176">
        <v>2003</v>
      </c>
      <c r="N176">
        <v>2004</v>
      </c>
      <c r="O176">
        <v>2005</v>
      </c>
      <c r="P176">
        <v>2006</v>
      </c>
      <c r="Q176">
        <v>2007</v>
      </c>
      <c r="R176">
        <v>2008</v>
      </c>
      <c r="S176">
        <v>2009</v>
      </c>
      <c r="T176">
        <v>2010</v>
      </c>
      <c r="U176">
        <v>2011</v>
      </c>
      <c r="V176">
        <v>2012</v>
      </c>
      <c r="Y176" t="s">
        <v>33</v>
      </c>
      <c r="Z176">
        <v>197</v>
      </c>
      <c r="AA176">
        <v>154</v>
      </c>
      <c r="AB176">
        <v>201</v>
      </c>
      <c r="AC176">
        <v>277</v>
      </c>
      <c r="AD176">
        <v>313</v>
      </c>
      <c r="AE176">
        <v>323</v>
      </c>
      <c r="AF176">
        <v>363</v>
      </c>
      <c r="AG176">
        <v>372</v>
      </c>
      <c r="AH176">
        <v>349</v>
      </c>
      <c r="AI176">
        <v>416</v>
      </c>
      <c r="AJ176">
        <v>452</v>
      </c>
      <c r="AK176">
        <v>411</v>
      </c>
    </row>
    <row r="177" spans="8:37" ht="15">
      <c r="H177" t="s">
        <v>56</v>
      </c>
      <c r="I177" s="12" t="s">
        <v>25</v>
      </c>
      <c r="J177" s="12" t="s">
        <v>45</v>
      </c>
      <c r="K177">
        <f aca="true" t="shared" si="67" ref="K177:V177">ROUND((K68/K7)*1000,2)</f>
        <v>1.34</v>
      </c>
      <c r="L177">
        <f t="shared" si="67"/>
        <v>1.35</v>
      </c>
      <c r="M177">
        <f t="shared" si="67"/>
        <v>0.55</v>
      </c>
      <c r="N177">
        <f t="shared" si="67"/>
        <v>0.43</v>
      </c>
      <c r="O177">
        <f t="shared" si="67"/>
        <v>1.11</v>
      </c>
      <c r="P177">
        <f t="shared" si="67"/>
        <v>0.82</v>
      </c>
      <c r="Q177">
        <f t="shared" si="67"/>
        <v>0.55</v>
      </c>
      <c r="R177">
        <f t="shared" si="67"/>
        <v>0.56</v>
      </c>
      <c r="S177">
        <f t="shared" si="67"/>
        <v>0.88</v>
      </c>
      <c r="T177">
        <f t="shared" si="67"/>
        <v>0.91</v>
      </c>
      <c r="U177">
        <f t="shared" si="67"/>
        <v>0.94</v>
      </c>
      <c r="V177">
        <f t="shared" si="67"/>
        <v>0</v>
      </c>
      <c r="Y177" t="s">
        <v>54</v>
      </c>
      <c r="Z177">
        <v>312</v>
      </c>
      <c r="AA177">
        <v>282</v>
      </c>
      <c r="AB177">
        <v>299</v>
      </c>
      <c r="AC177">
        <v>335</v>
      </c>
      <c r="AD177">
        <v>346</v>
      </c>
      <c r="AE177">
        <v>362</v>
      </c>
      <c r="AF177">
        <v>387</v>
      </c>
      <c r="AG177">
        <v>416</v>
      </c>
      <c r="AH177">
        <v>358</v>
      </c>
      <c r="AI177">
        <v>405</v>
      </c>
      <c r="AJ177">
        <v>421</v>
      </c>
      <c r="AK177">
        <v>379</v>
      </c>
    </row>
    <row r="178" spans="8:22" ht="15">
      <c r="H178" t="s">
        <v>62</v>
      </c>
      <c r="I178" s="12" t="s">
        <v>25</v>
      </c>
      <c r="J178" s="12" t="s">
        <v>46</v>
      </c>
      <c r="K178">
        <f aca="true" t="shared" si="68" ref="K178:V178">ROUND((K70/K7)*1000,0)</f>
        <v>75</v>
      </c>
      <c r="L178">
        <f t="shared" si="68"/>
        <v>67</v>
      </c>
      <c r="M178">
        <f t="shared" si="68"/>
        <v>70</v>
      </c>
      <c r="N178">
        <f t="shared" si="68"/>
        <v>67</v>
      </c>
      <c r="O178">
        <f t="shared" si="68"/>
        <v>59</v>
      </c>
      <c r="P178">
        <f t="shared" si="68"/>
        <v>65</v>
      </c>
      <c r="Q178">
        <f t="shared" si="68"/>
        <v>63</v>
      </c>
      <c r="R178">
        <f t="shared" si="68"/>
        <v>56</v>
      </c>
      <c r="S178">
        <f t="shared" si="68"/>
        <v>53</v>
      </c>
      <c r="T178">
        <f t="shared" si="68"/>
        <v>57</v>
      </c>
      <c r="U178">
        <f t="shared" si="68"/>
        <v>62</v>
      </c>
      <c r="V178">
        <f t="shared" si="68"/>
        <v>55</v>
      </c>
    </row>
    <row r="179" spans="9:22" ht="15">
      <c r="I179" s="12" t="s">
        <v>25</v>
      </c>
      <c r="J179" s="12" t="s">
        <v>48</v>
      </c>
      <c r="K179">
        <f aca="true" t="shared" si="69" ref="K179:V179">ROUND((K71/K7)*1000,0)</f>
        <v>92</v>
      </c>
      <c r="L179">
        <f t="shared" si="69"/>
        <v>72</v>
      </c>
      <c r="M179">
        <f t="shared" si="69"/>
        <v>79</v>
      </c>
      <c r="N179">
        <f t="shared" si="69"/>
        <v>78</v>
      </c>
      <c r="O179">
        <f t="shared" si="69"/>
        <v>73</v>
      </c>
      <c r="P179">
        <f t="shared" si="69"/>
        <v>83</v>
      </c>
      <c r="Q179">
        <f t="shared" si="69"/>
        <v>82</v>
      </c>
      <c r="R179">
        <f t="shared" si="69"/>
        <v>85</v>
      </c>
      <c r="S179">
        <f t="shared" si="69"/>
        <v>66</v>
      </c>
      <c r="T179">
        <f t="shared" si="69"/>
        <v>64</v>
      </c>
      <c r="U179">
        <f t="shared" si="69"/>
        <v>63</v>
      </c>
      <c r="V179">
        <f t="shared" si="69"/>
        <v>57</v>
      </c>
    </row>
    <row r="180" spans="9:22" ht="15">
      <c r="I180" s="12" t="s">
        <v>25</v>
      </c>
      <c r="J180" s="12" t="s">
        <v>49</v>
      </c>
      <c r="K180">
        <f aca="true" t="shared" si="70" ref="K180:V180">ROUND((K72/K7)*1000,0)</f>
        <v>70</v>
      </c>
      <c r="L180">
        <f t="shared" si="70"/>
        <v>65</v>
      </c>
      <c r="M180">
        <f t="shared" si="70"/>
        <v>71</v>
      </c>
      <c r="N180">
        <f t="shared" si="70"/>
        <v>78</v>
      </c>
      <c r="O180">
        <f t="shared" si="70"/>
        <v>72</v>
      </c>
      <c r="P180">
        <f t="shared" si="70"/>
        <v>88</v>
      </c>
      <c r="Q180">
        <f t="shared" si="70"/>
        <v>84</v>
      </c>
      <c r="R180">
        <f t="shared" si="70"/>
        <v>91</v>
      </c>
      <c r="S180">
        <f t="shared" si="70"/>
        <v>97</v>
      </c>
      <c r="T180">
        <f t="shared" si="70"/>
        <v>142</v>
      </c>
      <c r="U180">
        <f t="shared" si="70"/>
        <v>181</v>
      </c>
      <c r="V180">
        <f t="shared" si="70"/>
        <v>169</v>
      </c>
    </row>
    <row r="181" spans="9:22" ht="15">
      <c r="I181" s="12" t="s">
        <v>25</v>
      </c>
      <c r="J181" s="12" t="s">
        <v>50</v>
      </c>
      <c r="K181">
        <f aca="true" t="shared" si="71" ref="K181:V181">ROUND((K73/K7)*1000,0)</f>
        <v>238</v>
      </c>
      <c r="L181">
        <f t="shared" si="71"/>
        <v>205</v>
      </c>
      <c r="M181">
        <f t="shared" si="71"/>
        <v>220</v>
      </c>
      <c r="N181">
        <f t="shared" si="71"/>
        <v>223</v>
      </c>
      <c r="O181">
        <f t="shared" si="71"/>
        <v>205</v>
      </c>
      <c r="P181">
        <f t="shared" si="71"/>
        <v>237</v>
      </c>
      <c r="Q181">
        <f t="shared" si="71"/>
        <v>229</v>
      </c>
      <c r="R181">
        <f t="shared" si="71"/>
        <v>234</v>
      </c>
      <c r="S181">
        <f t="shared" si="71"/>
        <v>216</v>
      </c>
      <c r="T181">
        <f t="shared" si="71"/>
        <v>263</v>
      </c>
      <c r="U181">
        <f t="shared" si="71"/>
        <v>307</v>
      </c>
      <c r="V181">
        <f t="shared" si="71"/>
        <v>282</v>
      </c>
    </row>
    <row r="182" spans="9:22" ht="15">
      <c r="I182" s="12" t="s">
        <v>26</v>
      </c>
      <c r="J182" s="12" t="s">
        <v>45</v>
      </c>
      <c r="K182">
        <f aca="true" t="shared" si="72" ref="K182:V182">ROUND((K74/K8)*1000,2)</f>
        <v>1.15</v>
      </c>
      <c r="L182">
        <f t="shared" si="72"/>
        <v>0.85</v>
      </c>
      <c r="M182">
        <f t="shared" si="72"/>
        <v>0.78</v>
      </c>
      <c r="N182">
        <f t="shared" si="72"/>
        <v>0.63</v>
      </c>
      <c r="O182">
        <f t="shared" si="72"/>
        <v>0.55</v>
      </c>
      <c r="P182">
        <f t="shared" si="72"/>
        <v>0.66</v>
      </c>
      <c r="Q182">
        <f t="shared" si="72"/>
        <v>1.02</v>
      </c>
      <c r="R182">
        <f t="shared" si="72"/>
        <v>0.87</v>
      </c>
      <c r="S182">
        <f t="shared" si="72"/>
        <v>1.18</v>
      </c>
      <c r="T182">
        <f t="shared" si="72"/>
        <v>0.68</v>
      </c>
      <c r="U182">
        <f t="shared" si="72"/>
        <v>0.52</v>
      </c>
      <c r="V182">
        <f t="shared" si="72"/>
        <v>0.29</v>
      </c>
    </row>
    <row r="183" spans="9:45" ht="15">
      <c r="I183" s="12" t="s">
        <v>26</v>
      </c>
      <c r="J183" s="12" t="s">
        <v>46</v>
      </c>
      <c r="K183">
        <f aca="true" t="shared" si="73" ref="K183:V183">ROUND((K75/K8)*1000,0)</f>
        <v>33</v>
      </c>
      <c r="L183">
        <f t="shared" si="73"/>
        <v>34</v>
      </c>
      <c r="M183">
        <f t="shared" si="73"/>
        <v>38</v>
      </c>
      <c r="N183">
        <f t="shared" si="73"/>
        <v>36</v>
      </c>
      <c r="O183">
        <f t="shared" si="73"/>
        <v>36</v>
      </c>
      <c r="P183">
        <f t="shared" si="73"/>
        <v>35</v>
      </c>
      <c r="Q183">
        <f t="shared" si="73"/>
        <v>28</v>
      </c>
      <c r="R183">
        <f t="shared" si="73"/>
        <v>35</v>
      </c>
      <c r="S183">
        <f t="shared" si="73"/>
        <v>26</v>
      </c>
      <c r="T183">
        <f t="shared" si="73"/>
        <v>30</v>
      </c>
      <c r="U183">
        <f t="shared" si="73"/>
        <v>28</v>
      </c>
      <c r="V183">
        <f t="shared" si="73"/>
        <v>23</v>
      </c>
      <c r="AS183" t="s">
        <v>63</v>
      </c>
    </row>
    <row r="184" spans="9:22" ht="15">
      <c r="I184" s="12" t="s">
        <v>26</v>
      </c>
      <c r="J184" s="12" t="s">
        <v>48</v>
      </c>
      <c r="K184">
        <f aca="true" t="shared" si="74" ref="K184:V184">ROUND((K76/K8)*1000,0)</f>
        <v>158</v>
      </c>
      <c r="L184">
        <f t="shared" si="74"/>
        <v>119</v>
      </c>
      <c r="M184">
        <f t="shared" si="74"/>
        <v>115</v>
      </c>
      <c r="N184">
        <f t="shared" si="74"/>
        <v>115</v>
      </c>
      <c r="O184">
        <f t="shared" si="74"/>
        <v>111</v>
      </c>
      <c r="P184">
        <f t="shared" si="74"/>
        <v>108</v>
      </c>
      <c r="Q184">
        <f t="shared" si="74"/>
        <v>125</v>
      </c>
      <c r="R184">
        <f t="shared" si="74"/>
        <v>147</v>
      </c>
      <c r="S184">
        <f t="shared" si="74"/>
        <v>101</v>
      </c>
      <c r="T184">
        <f t="shared" si="74"/>
        <v>111</v>
      </c>
      <c r="U184">
        <f t="shared" si="74"/>
        <v>118</v>
      </c>
      <c r="V184">
        <f t="shared" si="74"/>
        <v>102</v>
      </c>
    </row>
    <row r="185" spans="9:22" ht="15">
      <c r="I185" s="12" t="s">
        <v>26</v>
      </c>
      <c r="J185" s="12" t="s">
        <v>49</v>
      </c>
      <c r="K185">
        <f aca="true" t="shared" si="75" ref="K185:V185">ROUND((K77/K8)*1000,0)</f>
        <v>134</v>
      </c>
      <c r="L185">
        <f t="shared" si="75"/>
        <v>169</v>
      </c>
      <c r="M185">
        <f t="shared" si="75"/>
        <v>167</v>
      </c>
      <c r="N185">
        <f t="shared" si="75"/>
        <v>181</v>
      </c>
      <c r="O185">
        <f t="shared" si="75"/>
        <v>188</v>
      </c>
      <c r="P185">
        <f t="shared" si="75"/>
        <v>180</v>
      </c>
      <c r="Q185">
        <f t="shared" si="75"/>
        <v>179</v>
      </c>
      <c r="R185">
        <f t="shared" si="75"/>
        <v>213</v>
      </c>
      <c r="S185">
        <f t="shared" si="75"/>
        <v>207</v>
      </c>
      <c r="T185">
        <f t="shared" si="75"/>
        <v>235</v>
      </c>
      <c r="U185">
        <f t="shared" si="75"/>
        <v>169</v>
      </c>
      <c r="V185">
        <f t="shared" si="75"/>
        <v>161</v>
      </c>
    </row>
    <row r="186" spans="9:22" ht="15">
      <c r="I186" s="12" t="s">
        <v>26</v>
      </c>
      <c r="J186" s="12" t="s">
        <v>50</v>
      </c>
      <c r="K186">
        <f aca="true" t="shared" si="76" ref="K186:V186">ROUND((K78/K8)*1000,0)</f>
        <v>326</v>
      </c>
      <c r="L186">
        <f t="shared" si="76"/>
        <v>323</v>
      </c>
      <c r="M186">
        <f t="shared" si="76"/>
        <v>321</v>
      </c>
      <c r="N186">
        <f t="shared" si="76"/>
        <v>333</v>
      </c>
      <c r="O186">
        <f t="shared" si="76"/>
        <v>335</v>
      </c>
      <c r="P186">
        <f t="shared" si="76"/>
        <v>324</v>
      </c>
      <c r="Q186">
        <f t="shared" si="76"/>
        <v>334</v>
      </c>
      <c r="R186">
        <f t="shared" si="76"/>
        <v>396</v>
      </c>
      <c r="S186">
        <f t="shared" si="76"/>
        <v>335</v>
      </c>
      <c r="T186">
        <f t="shared" si="76"/>
        <v>376</v>
      </c>
      <c r="U186">
        <f t="shared" si="76"/>
        <v>316</v>
      </c>
      <c r="V186">
        <f t="shared" si="76"/>
        <v>287</v>
      </c>
    </row>
    <row r="187" spans="9:22" ht="15">
      <c r="I187" s="12" t="s">
        <v>27</v>
      </c>
      <c r="J187" s="12" t="s">
        <v>45</v>
      </c>
      <c r="K187">
        <f aca="true" t="shared" si="77" ref="K187:V187">ROUND((K79/K9)*1000,2)</f>
        <v>0.41</v>
      </c>
      <c r="L187">
        <f t="shared" si="77"/>
        <v>0.57</v>
      </c>
      <c r="M187">
        <f t="shared" si="77"/>
        <v>0.22</v>
      </c>
      <c r="N187">
        <f t="shared" si="77"/>
        <v>0.25</v>
      </c>
      <c r="O187">
        <f t="shared" si="77"/>
        <v>0.36</v>
      </c>
      <c r="P187">
        <f t="shared" si="77"/>
        <v>0.28</v>
      </c>
      <c r="Q187">
        <f t="shared" si="77"/>
        <v>0.47</v>
      </c>
      <c r="R187">
        <f t="shared" si="77"/>
        <v>0.71</v>
      </c>
      <c r="S187">
        <f t="shared" si="77"/>
        <v>0.3</v>
      </c>
      <c r="T187">
        <f t="shared" si="77"/>
        <v>0.47</v>
      </c>
      <c r="U187">
        <f t="shared" si="77"/>
        <v>0.66</v>
      </c>
      <c r="V187">
        <f t="shared" si="77"/>
        <v>0.63</v>
      </c>
    </row>
    <row r="188" spans="9:22" ht="15">
      <c r="I188" s="12" t="s">
        <v>27</v>
      </c>
      <c r="J188" s="12" t="s">
        <v>46</v>
      </c>
      <c r="K188">
        <f aca="true" t="shared" si="78" ref="K188:V188">ROUND((K80/K9)*1000,0)</f>
        <v>50</v>
      </c>
      <c r="L188">
        <f t="shared" si="78"/>
        <v>52</v>
      </c>
      <c r="M188">
        <f t="shared" si="78"/>
        <v>47</v>
      </c>
      <c r="N188">
        <f t="shared" si="78"/>
        <v>47</v>
      </c>
      <c r="O188">
        <f t="shared" si="78"/>
        <v>45</v>
      </c>
      <c r="P188">
        <f t="shared" si="78"/>
        <v>50</v>
      </c>
      <c r="Q188">
        <f t="shared" si="78"/>
        <v>52</v>
      </c>
      <c r="R188">
        <f t="shared" si="78"/>
        <v>59</v>
      </c>
      <c r="S188">
        <f t="shared" si="78"/>
        <v>42</v>
      </c>
      <c r="T188">
        <f t="shared" si="78"/>
        <v>50</v>
      </c>
      <c r="U188">
        <f t="shared" si="78"/>
        <v>64</v>
      </c>
      <c r="V188">
        <f t="shared" si="78"/>
        <v>63</v>
      </c>
    </row>
    <row r="189" spans="9:22" ht="15">
      <c r="I189" s="12" t="s">
        <v>27</v>
      </c>
      <c r="J189" s="12" t="s">
        <v>48</v>
      </c>
      <c r="K189">
        <f aca="true" t="shared" si="79" ref="K189:V189">ROUND((K81/K9)*1000,0)</f>
        <v>141</v>
      </c>
      <c r="L189">
        <f t="shared" si="79"/>
        <v>109</v>
      </c>
      <c r="M189">
        <f t="shared" si="79"/>
        <v>95</v>
      </c>
      <c r="N189">
        <f t="shared" si="79"/>
        <v>90</v>
      </c>
      <c r="O189">
        <f t="shared" si="79"/>
        <v>95</v>
      </c>
      <c r="P189">
        <f t="shared" si="79"/>
        <v>94</v>
      </c>
      <c r="Q189">
        <f t="shared" si="79"/>
        <v>111</v>
      </c>
      <c r="R189">
        <f t="shared" si="79"/>
        <v>136</v>
      </c>
      <c r="S189">
        <f t="shared" si="79"/>
        <v>96</v>
      </c>
      <c r="T189">
        <f t="shared" si="79"/>
        <v>81</v>
      </c>
      <c r="U189">
        <f t="shared" si="79"/>
        <v>88</v>
      </c>
      <c r="V189">
        <f t="shared" si="79"/>
        <v>78</v>
      </c>
    </row>
    <row r="190" spans="9:22" ht="15">
      <c r="I190" s="12" t="s">
        <v>27</v>
      </c>
      <c r="J190" s="12" t="s">
        <v>49</v>
      </c>
      <c r="K190">
        <f aca="true" t="shared" si="80" ref="K190:V190">ROUND((K82/K9)*1000,0)</f>
        <v>81</v>
      </c>
      <c r="L190">
        <f t="shared" si="80"/>
        <v>78</v>
      </c>
      <c r="M190">
        <f t="shared" si="80"/>
        <v>88</v>
      </c>
      <c r="N190">
        <f t="shared" si="80"/>
        <v>88</v>
      </c>
      <c r="O190">
        <f t="shared" si="80"/>
        <v>106</v>
      </c>
      <c r="P190">
        <f t="shared" si="80"/>
        <v>106</v>
      </c>
      <c r="Q190">
        <f t="shared" si="80"/>
        <v>116</v>
      </c>
      <c r="R190">
        <f t="shared" si="80"/>
        <v>131</v>
      </c>
      <c r="S190">
        <f t="shared" si="80"/>
        <v>123</v>
      </c>
      <c r="T190">
        <f t="shared" si="80"/>
        <v>127</v>
      </c>
      <c r="U190">
        <f t="shared" si="80"/>
        <v>141</v>
      </c>
      <c r="V190">
        <f t="shared" si="80"/>
        <v>132</v>
      </c>
    </row>
    <row r="191" spans="9:22" ht="15">
      <c r="I191" s="12" t="s">
        <v>27</v>
      </c>
      <c r="J191" s="12" t="s">
        <v>50</v>
      </c>
      <c r="K191">
        <f aca="true" t="shared" si="81" ref="K191:V191">ROUND((K83/K9)*1000,0)</f>
        <v>272</v>
      </c>
      <c r="L191">
        <f t="shared" si="81"/>
        <v>240</v>
      </c>
      <c r="M191">
        <f t="shared" si="81"/>
        <v>230</v>
      </c>
      <c r="N191">
        <f t="shared" si="81"/>
        <v>225</v>
      </c>
      <c r="O191">
        <f t="shared" si="81"/>
        <v>246</v>
      </c>
      <c r="P191">
        <f t="shared" si="81"/>
        <v>251</v>
      </c>
      <c r="Q191">
        <f t="shared" si="81"/>
        <v>279</v>
      </c>
      <c r="R191">
        <f t="shared" si="81"/>
        <v>327</v>
      </c>
      <c r="S191">
        <f t="shared" si="81"/>
        <v>262</v>
      </c>
      <c r="T191">
        <f t="shared" si="81"/>
        <v>258</v>
      </c>
      <c r="U191">
        <f t="shared" si="81"/>
        <v>293</v>
      </c>
      <c r="V191">
        <f t="shared" si="81"/>
        <v>273</v>
      </c>
    </row>
    <row r="192" spans="9:22" ht="15">
      <c r="I192" s="12" t="s">
        <v>28</v>
      </c>
      <c r="J192" s="12" t="s">
        <v>45</v>
      </c>
      <c r="K192">
        <f aca="true" t="shared" si="82" ref="K192:V192">ROUND((K84/K10)*1000,2)</f>
        <v>6.97</v>
      </c>
      <c r="L192">
        <f t="shared" si="82"/>
        <v>7.19</v>
      </c>
      <c r="M192">
        <f t="shared" si="82"/>
        <v>8.22</v>
      </c>
      <c r="N192">
        <f t="shared" si="82"/>
        <v>10.4</v>
      </c>
      <c r="O192">
        <f t="shared" si="82"/>
        <v>6.32</v>
      </c>
      <c r="P192">
        <f t="shared" si="82"/>
        <v>1.56</v>
      </c>
      <c r="Q192">
        <f t="shared" si="82"/>
        <v>1.56</v>
      </c>
      <c r="R192">
        <f t="shared" si="82"/>
        <v>1.96</v>
      </c>
      <c r="S192">
        <f t="shared" si="82"/>
        <v>1.21</v>
      </c>
      <c r="T192">
        <f t="shared" si="82"/>
        <v>1.14</v>
      </c>
      <c r="U192">
        <f t="shared" si="82"/>
        <v>1.75</v>
      </c>
      <c r="V192">
        <f t="shared" si="82"/>
        <v>1.18</v>
      </c>
    </row>
    <row r="193" spans="9:22" ht="15">
      <c r="I193" s="12" t="s">
        <v>28</v>
      </c>
      <c r="J193" s="12" t="s">
        <v>46</v>
      </c>
      <c r="K193">
        <f aca="true" t="shared" si="83" ref="K193:V193">ROUND((K85/K10)*1000,0)</f>
        <v>86</v>
      </c>
      <c r="L193">
        <f t="shared" si="83"/>
        <v>92</v>
      </c>
      <c r="M193">
        <f t="shared" si="83"/>
        <v>122</v>
      </c>
      <c r="N193">
        <f t="shared" si="83"/>
        <v>132</v>
      </c>
      <c r="O193">
        <f t="shared" si="83"/>
        <v>74</v>
      </c>
      <c r="P193">
        <f t="shared" si="83"/>
        <v>76</v>
      </c>
      <c r="Q193">
        <f t="shared" si="83"/>
        <v>61</v>
      </c>
      <c r="R193">
        <f t="shared" si="83"/>
        <v>59</v>
      </c>
      <c r="S193">
        <f t="shared" si="83"/>
        <v>45</v>
      </c>
      <c r="T193">
        <f t="shared" si="83"/>
        <v>56</v>
      </c>
      <c r="U193">
        <f t="shared" si="83"/>
        <v>45</v>
      </c>
      <c r="V193">
        <f t="shared" si="83"/>
        <v>44</v>
      </c>
    </row>
    <row r="194" spans="9:22" ht="15">
      <c r="I194" s="12" t="s">
        <v>28</v>
      </c>
      <c r="J194" s="12" t="s">
        <v>48</v>
      </c>
      <c r="K194">
        <f aca="true" t="shared" si="84" ref="K194:V194">ROUND((K86/K10)*1000,0)</f>
        <v>167</v>
      </c>
      <c r="L194">
        <f t="shared" si="84"/>
        <v>137</v>
      </c>
      <c r="M194">
        <f t="shared" si="84"/>
        <v>119</v>
      </c>
      <c r="N194">
        <f t="shared" si="84"/>
        <v>112</v>
      </c>
      <c r="O194">
        <f t="shared" si="84"/>
        <v>96</v>
      </c>
      <c r="P194">
        <f t="shared" si="84"/>
        <v>99</v>
      </c>
      <c r="Q194">
        <f t="shared" si="84"/>
        <v>117</v>
      </c>
      <c r="R194">
        <f t="shared" si="84"/>
        <v>132</v>
      </c>
      <c r="S194">
        <f t="shared" si="84"/>
        <v>92</v>
      </c>
      <c r="T194">
        <f t="shared" si="84"/>
        <v>96</v>
      </c>
      <c r="U194">
        <f t="shared" si="84"/>
        <v>112</v>
      </c>
      <c r="V194">
        <f t="shared" si="84"/>
        <v>111</v>
      </c>
    </row>
    <row r="195" spans="9:22" ht="15">
      <c r="I195" s="12" t="s">
        <v>28</v>
      </c>
      <c r="J195" s="12" t="s">
        <v>49</v>
      </c>
      <c r="K195">
        <f aca="true" t="shared" si="85" ref="K195:V195">ROUND((K87/K10)*1000,0)</f>
        <v>159</v>
      </c>
      <c r="L195">
        <f t="shared" si="85"/>
        <v>170</v>
      </c>
      <c r="M195">
        <f t="shared" si="85"/>
        <v>173</v>
      </c>
      <c r="N195">
        <f t="shared" si="85"/>
        <v>214</v>
      </c>
      <c r="O195">
        <f t="shared" si="85"/>
        <v>225</v>
      </c>
      <c r="P195">
        <f t="shared" si="85"/>
        <v>235</v>
      </c>
      <c r="Q195">
        <f t="shared" si="85"/>
        <v>262</v>
      </c>
      <c r="R195">
        <f t="shared" si="85"/>
        <v>286</v>
      </c>
      <c r="S195">
        <f t="shared" si="85"/>
        <v>249</v>
      </c>
      <c r="T195">
        <f t="shared" si="85"/>
        <v>251</v>
      </c>
      <c r="U195">
        <f t="shared" si="85"/>
        <v>260</v>
      </c>
      <c r="V195">
        <f t="shared" si="85"/>
        <v>243</v>
      </c>
    </row>
    <row r="196" spans="9:22" ht="15">
      <c r="I196" s="12" t="s">
        <v>28</v>
      </c>
      <c r="J196" s="12" t="s">
        <v>50</v>
      </c>
      <c r="K196">
        <f aca="true" t="shared" si="86" ref="K196:V196">ROUND((K88/K10)*1000,0)</f>
        <v>418</v>
      </c>
      <c r="L196">
        <f t="shared" si="86"/>
        <v>406</v>
      </c>
      <c r="M196">
        <f t="shared" si="86"/>
        <v>423</v>
      </c>
      <c r="N196">
        <f t="shared" si="86"/>
        <v>468</v>
      </c>
      <c r="O196">
        <f t="shared" si="86"/>
        <v>401</v>
      </c>
      <c r="P196">
        <f t="shared" si="86"/>
        <v>412</v>
      </c>
      <c r="Q196">
        <f t="shared" si="86"/>
        <v>441</v>
      </c>
      <c r="R196">
        <f t="shared" si="86"/>
        <v>480</v>
      </c>
      <c r="S196">
        <f t="shared" si="86"/>
        <v>388</v>
      </c>
      <c r="T196">
        <f t="shared" si="86"/>
        <v>404</v>
      </c>
      <c r="U196">
        <f t="shared" si="86"/>
        <v>418</v>
      </c>
      <c r="V196">
        <f t="shared" si="86"/>
        <v>399</v>
      </c>
    </row>
    <row r="197" spans="9:22" ht="15">
      <c r="I197" s="12" t="s">
        <v>29</v>
      </c>
      <c r="J197" s="12" t="s">
        <v>45</v>
      </c>
      <c r="K197">
        <f aca="true" t="shared" si="87" ref="K197:V197">ROUND((K89/K11)*1000,2)</f>
        <v>0.66</v>
      </c>
      <c r="L197">
        <f t="shared" si="87"/>
        <v>0.8</v>
      </c>
      <c r="M197">
        <f t="shared" si="87"/>
        <v>0.61</v>
      </c>
      <c r="N197">
        <f t="shared" si="87"/>
        <v>0.88</v>
      </c>
      <c r="O197">
        <f t="shared" si="87"/>
        <v>1.08</v>
      </c>
      <c r="P197">
        <f t="shared" si="87"/>
        <v>0.46</v>
      </c>
      <c r="Q197">
        <f t="shared" si="87"/>
        <v>0.5</v>
      </c>
      <c r="R197">
        <f t="shared" si="87"/>
        <v>0.26</v>
      </c>
      <c r="S197">
        <f t="shared" si="87"/>
        <v>0.78</v>
      </c>
      <c r="T197">
        <f t="shared" si="87"/>
        <v>0.28</v>
      </c>
      <c r="U197">
        <f t="shared" si="87"/>
        <v>1.2</v>
      </c>
      <c r="V197">
        <f t="shared" si="87"/>
        <v>1.23</v>
      </c>
    </row>
    <row r="198" spans="9:22" ht="15">
      <c r="I198" s="12" t="s">
        <v>29</v>
      </c>
      <c r="J198" s="12" t="s">
        <v>46</v>
      </c>
      <c r="K198">
        <f aca="true" t="shared" si="88" ref="K198:V198">ROUND((K90/K11)*1000,0)</f>
        <v>76</v>
      </c>
      <c r="L198">
        <f t="shared" si="88"/>
        <v>69</v>
      </c>
      <c r="M198">
        <f t="shared" si="88"/>
        <v>87</v>
      </c>
      <c r="N198">
        <f t="shared" si="88"/>
        <v>111</v>
      </c>
      <c r="O198">
        <f t="shared" si="88"/>
        <v>110</v>
      </c>
      <c r="P198">
        <f t="shared" si="88"/>
        <v>107</v>
      </c>
      <c r="Q198">
        <f t="shared" si="88"/>
        <v>105</v>
      </c>
      <c r="R198">
        <f t="shared" si="88"/>
        <v>77</v>
      </c>
      <c r="S198">
        <f t="shared" si="88"/>
        <v>80</v>
      </c>
      <c r="T198">
        <f t="shared" si="88"/>
        <v>99</v>
      </c>
      <c r="U198">
        <f t="shared" si="88"/>
        <v>90</v>
      </c>
      <c r="V198">
        <f t="shared" si="88"/>
        <v>88</v>
      </c>
    </row>
    <row r="199" spans="9:22" ht="15">
      <c r="I199" s="12" t="s">
        <v>29</v>
      </c>
      <c r="J199" s="12" t="s">
        <v>48</v>
      </c>
      <c r="K199">
        <f aca="true" t="shared" si="89" ref="K199:V199">ROUND((K91/K11)*1000,0)</f>
        <v>169</v>
      </c>
      <c r="L199">
        <f t="shared" si="89"/>
        <v>157</v>
      </c>
      <c r="M199">
        <f t="shared" si="89"/>
        <v>142</v>
      </c>
      <c r="N199">
        <f t="shared" si="89"/>
        <v>140</v>
      </c>
      <c r="O199">
        <f t="shared" si="89"/>
        <v>119</v>
      </c>
      <c r="P199">
        <f t="shared" si="89"/>
        <v>112</v>
      </c>
      <c r="Q199">
        <f t="shared" si="89"/>
        <v>116</v>
      </c>
      <c r="R199">
        <f t="shared" si="89"/>
        <v>127</v>
      </c>
      <c r="S199">
        <f t="shared" si="89"/>
        <v>102</v>
      </c>
      <c r="T199">
        <f t="shared" si="89"/>
        <v>112</v>
      </c>
      <c r="U199">
        <f t="shared" si="89"/>
        <v>118</v>
      </c>
      <c r="V199">
        <f t="shared" si="89"/>
        <v>104</v>
      </c>
    </row>
    <row r="200" spans="9:22" ht="15">
      <c r="I200" s="12" t="s">
        <v>29</v>
      </c>
      <c r="J200" s="12" t="s">
        <v>49</v>
      </c>
      <c r="K200">
        <f aca="true" t="shared" si="90" ref="K200:V200">ROUND((K92/K11)*1000,0)</f>
        <v>87</v>
      </c>
      <c r="L200">
        <f t="shared" si="90"/>
        <v>87</v>
      </c>
      <c r="M200">
        <f t="shared" si="90"/>
        <v>88</v>
      </c>
      <c r="N200">
        <f t="shared" si="90"/>
        <v>129</v>
      </c>
      <c r="O200">
        <f t="shared" si="90"/>
        <v>140</v>
      </c>
      <c r="P200">
        <f t="shared" si="90"/>
        <v>138</v>
      </c>
      <c r="Q200">
        <f t="shared" si="90"/>
        <v>127</v>
      </c>
      <c r="R200">
        <f t="shared" si="90"/>
        <v>127</v>
      </c>
      <c r="S200">
        <f t="shared" si="90"/>
        <v>158</v>
      </c>
      <c r="T200">
        <f t="shared" si="90"/>
        <v>162</v>
      </c>
      <c r="U200">
        <f t="shared" si="90"/>
        <v>180</v>
      </c>
      <c r="V200">
        <f t="shared" si="90"/>
        <v>157</v>
      </c>
    </row>
    <row r="201" spans="9:22" ht="15">
      <c r="I201" s="12" t="s">
        <v>29</v>
      </c>
      <c r="J201" s="12" t="s">
        <v>50</v>
      </c>
      <c r="K201">
        <f aca="true" t="shared" si="91" ref="K201:V201">ROUND((K93/K11)*1000,0)</f>
        <v>333</v>
      </c>
      <c r="L201">
        <f t="shared" si="91"/>
        <v>314</v>
      </c>
      <c r="M201">
        <f t="shared" si="91"/>
        <v>317</v>
      </c>
      <c r="N201">
        <f t="shared" si="91"/>
        <v>380</v>
      </c>
      <c r="O201">
        <f t="shared" si="91"/>
        <v>369</v>
      </c>
      <c r="P201">
        <f t="shared" si="91"/>
        <v>357</v>
      </c>
      <c r="Q201">
        <f t="shared" si="91"/>
        <v>348</v>
      </c>
      <c r="R201">
        <f t="shared" si="91"/>
        <v>331</v>
      </c>
      <c r="S201">
        <f t="shared" si="91"/>
        <v>340</v>
      </c>
      <c r="T201">
        <f t="shared" si="91"/>
        <v>374</v>
      </c>
      <c r="U201">
        <f t="shared" si="91"/>
        <v>390</v>
      </c>
      <c r="V201">
        <f t="shared" si="91"/>
        <v>350</v>
      </c>
    </row>
    <row r="202" spans="9:22" ht="15">
      <c r="I202" s="12" t="s">
        <v>30</v>
      </c>
      <c r="J202" s="12" t="s">
        <v>45</v>
      </c>
      <c r="K202">
        <f aca="true" t="shared" si="92" ref="K202:V202">ROUND((K94/K12)*1000,2)</f>
        <v>1.01</v>
      </c>
      <c r="L202">
        <f t="shared" si="92"/>
        <v>0.57</v>
      </c>
      <c r="M202">
        <f t="shared" si="92"/>
        <v>0.77</v>
      </c>
      <c r="N202">
        <f t="shared" si="92"/>
        <v>0.58</v>
      </c>
      <c r="O202">
        <f t="shared" si="92"/>
        <v>2.33</v>
      </c>
      <c r="P202">
        <f t="shared" si="92"/>
        <v>5.09</v>
      </c>
      <c r="Q202">
        <f t="shared" si="92"/>
        <v>2.66</v>
      </c>
      <c r="R202">
        <f t="shared" si="92"/>
        <v>0.58</v>
      </c>
      <c r="S202">
        <f t="shared" si="92"/>
        <v>0.44</v>
      </c>
      <c r="T202">
        <f t="shared" si="92"/>
        <v>0.64</v>
      </c>
      <c r="U202">
        <f t="shared" si="92"/>
        <v>1.18</v>
      </c>
      <c r="V202">
        <f t="shared" si="92"/>
        <v>0.64</v>
      </c>
    </row>
    <row r="203" spans="9:22" ht="15">
      <c r="I203" s="12" t="s">
        <v>30</v>
      </c>
      <c r="J203" s="12" t="s">
        <v>46</v>
      </c>
      <c r="K203">
        <f aca="true" t="shared" si="93" ref="K203:V203">ROUND((K95/K12)*1000,0)</f>
        <v>40</v>
      </c>
      <c r="L203">
        <f t="shared" si="93"/>
        <v>36</v>
      </c>
      <c r="M203">
        <f t="shared" si="93"/>
        <v>37</v>
      </c>
      <c r="N203">
        <f t="shared" si="93"/>
        <v>35</v>
      </c>
      <c r="O203">
        <f t="shared" si="93"/>
        <v>36</v>
      </c>
      <c r="P203">
        <f t="shared" si="93"/>
        <v>39</v>
      </c>
      <c r="Q203">
        <f t="shared" si="93"/>
        <v>31</v>
      </c>
      <c r="R203">
        <f t="shared" si="93"/>
        <v>33</v>
      </c>
      <c r="S203">
        <f t="shared" si="93"/>
        <v>31</v>
      </c>
      <c r="T203">
        <f t="shared" si="93"/>
        <v>43</v>
      </c>
      <c r="U203">
        <f t="shared" si="93"/>
        <v>60</v>
      </c>
      <c r="V203">
        <f t="shared" si="93"/>
        <v>43</v>
      </c>
    </row>
    <row r="204" spans="9:22" ht="15">
      <c r="I204" s="12" t="s">
        <v>30</v>
      </c>
      <c r="J204" s="12" t="s">
        <v>48</v>
      </c>
      <c r="K204">
        <f aca="true" t="shared" si="94" ref="K204:V204">ROUND((K96/K12)*1000,0)</f>
        <v>163</v>
      </c>
      <c r="L204">
        <f t="shared" si="94"/>
        <v>144</v>
      </c>
      <c r="M204">
        <f t="shared" si="94"/>
        <v>137</v>
      </c>
      <c r="N204">
        <f t="shared" si="94"/>
        <v>142</v>
      </c>
      <c r="O204">
        <f t="shared" si="94"/>
        <v>131</v>
      </c>
      <c r="P204">
        <f t="shared" si="94"/>
        <v>134</v>
      </c>
      <c r="Q204">
        <f t="shared" si="94"/>
        <v>143</v>
      </c>
      <c r="R204">
        <f t="shared" si="94"/>
        <v>159</v>
      </c>
      <c r="S204">
        <f t="shared" si="94"/>
        <v>96</v>
      </c>
      <c r="T204">
        <f t="shared" si="94"/>
        <v>115</v>
      </c>
      <c r="U204">
        <f t="shared" si="94"/>
        <v>127</v>
      </c>
      <c r="V204">
        <f t="shared" si="94"/>
        <v>109</v>
      </c>
    </row>
    <row r="205" spans="9:22" ht="15">
      <c r="I205" s="12" t="s">
        <v>30</v>
      </c>
      <c r="J205" s="12" t="s">
        <v>49</v>
      </c>
      <c r="K205">
        <f aca="true" t="shared" si="95" ref="K205:V205">ROUND((K97/K12)*1000,0)</f>
        <v>91</v>
      </c>
      <c r="L205">
        <f t="shared" si="95"/>
        <v>100</v>
      </c>
      <c r="M205">
        <f t="shared" si="95"/>
        <v>103</v>
      </c>
      <c r="N205">
        <f t="shared" si="95"/>
        <v>110</v>
      </c>
      <c r="O205">
        <f t="shared" si="95"/>
        <v>141</v>
      </c>
      <c r="P205">
        <f t="shared" si="95"/>
        <v>137</v>
      </c>
      <c r="Q205">
        <f t="shared" si="95"/>
        <v>151</v>
      </c>
      <c r="R205">
        <f t="shared" si="95"/>
        <v>149</v>
      </c>
      <c r="S205">
        <f t="shared" si="95"/>
        <v>133</v>
      </c>
      <c r="T205">
        <f t="shared" si="95"/>
        <v>127</v>
      </c>
      <c r="U205">
        <f t="shared" si="95"/>
        <v>95</v>
      </c>
      <c r="V205">
        <f t="shared" si="95"/>
        <v>80</v>
      </c>
    </row>
    <row r="206" spans="9:22" ht="15">
      <c r="I206" s="12" t="s">
        <v>30</v>
      </c>
      <c r="J206" s="12" t="s">
        <v>50</v>
      </c>
      <c r="K206">
        <f aca="true" t="shared" si="96" ref="K206:V206">ROUND((K98/K12)*1000,0)</f>
        <v>295</v>
      </c>
      <c r="L206">
        <f t="shared" si="96"/>
        <v>282</v>
      </c>
      <c r="M206">
        <f t="shared" si="96"/>
        <v>278</v>
      </c>
      <c r="N206">
        <f t="shared" si="96"/>
        <v>287</v>
      </c>
      <c r="O206">
        <f t="shared" si="96"/>
        <v>309</v>
      </c>
      <c r="P206">
        <f t="shared" si="96"/>
        <v>314</v>
      </c>
      <c r="Q206">
        <f t="shared" si="96"/>
        <v>328</v>
      </c>
      <c r="R206">
        <f t="shared" si="96"/>
        <v>342</v>
      </c>
      <c r="S206">
        <f t="shared" si="96"/>
        <v>261</v>
      </c>
      <c r="T206">
        <f t="shared" si="96"/>
        <v>285</v>
      </c>
      <c r="U206">
        <f t="shared" si="96"/>
        <v>283</v>
      </c>
      <c r="V206">
        <f t="shared" si="96"/>
        <v>233</v>
      </c>
    </row>
    <row r="207" spans="9:22" ht="15">
      <c r="I207" s="12" t="s">
        <v>31</v>
      </c>
      <c r="J207" s="12" t="s">
        <v>45</v>
      </c>
      <c r="K207">
        <f aca="true" t="shared" si="97" ref="K207:V207">ROUND((K99/K13)*1000,2)</f>
        <v>0.96</v>
      </c>
      <c r="L207">
        <f t="shared" si="97"/>
        <v>1.22</v>
      </c>
      <c r="M207">
        <f t="shared" si="97"/>
        <v>0.82</v>
      </c>
      <c r="N207">
        <f t="shared" si="97"/>
        <v>1</v>
      </c>
      <c r="O207">
        <f t="shared" si="97"/>
        <v>0.84</v>
      </c>
      <c r="P207">
        <f t="shared" si="97"/>
        <v>0.27</v>
      </c>
      <c r="Q207">
        <f t="shared" si="97"/>
        <v>0.62</v>
      </c>
      <c r="R207">
        <f t="shared" si="97"/>
        <v>0.56</v>
      </c>
      <c r="S207">
        <f t="shared" si="97"/>
        <v>0.63</v>
      </c>
      <c r="T207">
        <f t="shared" si="97"/>
        <v>0.69</v>
      </c>
      <c r="U207">
        <f t="shared" si="97"/>
        <v>0.71</v>
      </c>
      <c r="V207">
        <f t="shared" si="97"/>
        <v>0.47</v>
      </c>
    </row>
    <row r="208" spans="9:22" ht="15">
      <c r="I208" s="12" t="s">
        <v>31</v>
      </c>
      <c r="J208" s="12" t="s">
        <v>46</v>
      </c>
      <c r="K208">
        <f aca="true" t="shared" si="98" ref="K208:V208">ROUND((K100/K13)*1000,0)</f>
        <v>47</v>
      </c>
      <c r="L208">
        <f t="shared" si="98"/>
        <v>52</v>
      </c>
      <c r="M208">
        <f t="shared" si="98"/>
        <v>59</v>
      </c>
      <c r="N208">
        <f t="shared" si="98"/>
        <v>57</v>
      </c>
      <c r="O208">
        <f t="shared" si="98"/>
        <v>57</v>
      </c>
      <c r="P208">
        <f t="shared" si="98"/>
        <v>46</v>
      </c>
      <c r="Q208">
        <f t="shared" si="98"/>
        <v>46</v>
      </c>
      <c r="R208">
        <f t="shared" si="98"/>
        <v>44</v>
      </c>
      <c r="S208">
        <f t="shared" si="98"/>
        <v>37</v>
      </c>
      <c r="T208">
        <f t="shared" si="98"/>
        <v>47</v>
      </c>
      <c r="U208">
        <f t="shared" si="98"/>
        <v>49</v>
      </c>
      <c r="V208">
        <f t="shared" si="98"/>
        <v>36</v>
      </c>
    </row>
    <row r="209" spans="9:22" ht="15">
      <c r="I209" s="12" t="s">
        <v>31</v>
      </c>
      <c r="J209" s="12" t="s">
        <v>48</v>
      </c>
      <c r="K209">
        <f aca="true" t="shared" si="99" ref="K209:V209">ROUND((K101/K13)*1000,0)</f>
        <v>162</v>
      </c>
      <c r="L209">
        <f t="shared" si="99"/>
        <v>128</v>
      </c>
      <c r="M209">
        <f t="shared" si="99"/>
        <v>125</v>
      </c>
      <c r="N209">
        <f t="shared" si="99"/>
        <v>125</v>
      </c>
      <c r="O209">
        <f t="shared" si="99"/>
        <v>121</v>
      </c>
      <c r="P209">
        <f t="shared" si="99"/>
        <v>116</v>
      </c>
      <c r="Q209">
        <f t="shared" si="99"/>
        <v>122</v>
      </c>
      <c r="R209">
        <f t="shared" si="99"/>
        <v>125</v>
      </c>
      <c r="S209">
        <f t="shared" si="99"/>
        <v>95</v>
      </c>
      <c r="T209">
        <f t="shared" si="99"/>
        <v>109</v>
      </c>
      <c r="U209">
        <f t="shared" si="99"/>
        <v>115</v>
      </c>
      <c r="V209">
        <f t="shared" si="99"/>
        <v>112</v>
      </c>
    </row>
    <row r="210" spans="9:22" ht="15">
      <c r="I210" s="12" t="s">
        <v>31</v>
      </c>
      <c r="J210" s="12" t="s">
        <v>49</v>
      </c>
      <c r="K210">
        <f aca="true" t="shared" si="100" ref="K210:V210">ROUND((K102/K13)*1000,0)</f>
        <v>75</v>
      </c>
      <c r="L210">
        <f t="shared" si="100"/>
        <v>73</v>
      </c>
      <c r="M210">
        <f t="shared" si="100"/>
        <v>79</v>
      </c>
      <c r="N210">
        <f t="shared" si="100"/>
        <v>96</v>
      </c>
      <c r="O210">
        <f t="shared" si="100"/>
        <v>119</v>
      </c>
      <c r="P210">
        <f t="shared" si="100"/>
        <v>115</v>
      </c>
      <c r="Q210">
        <f t="shared" si="100"/>
        <v>125</v>
      </c>
      <c r="R210">
        <f t="shared" si="100"/>
        <v>129</v>
      </c>
      <c r="S210">
        <f t="shared" si="100"/>
        <v>133</v>
      </c>
      <c r="T210">
        <f t="shared" si="100"/>
        <v>107</v>
      </c>
      <c r="U210">
        <f t="shared" si="100"/>
        <v>93</v>
      </c>
      <c r="V210">
        <f t="shared" si="100"/>
        <v>98</v>
      </c>
    </row>
    <row r="211" spans="9:22" ht="15">
      <c r="I211" s="12" t="s">
        <v>31</v>
      </c>
      <c r="J211" s="12" t="s">
        <v>50</v>
      </c>
      <c r="K211">
        <f aca="true" t="shared" si="101" ref="K211:V211">ROUND((K103/K13)*1000,0)</f>
        <v>285</v>
      </c>
      <c r="L211">
        <f t="shared" si="101"/>
        <v>255</v>
      </c>
      <c r="M211">
        <f t="shared" si="101"/>
        <v>265</v>
      </c>
      <c r="N211">
        <f t="shared" si="101"/>
        <v>280</v>
      </c>
      <c r="O211">
        <f t="shared" si="101"/>
        <v>298</v>
      </c>
      <c r="P211">
        <f t="shared" si="101"/>
        <v>277</v>
      </c>
      <c r="Q211">
        <f t="shared" si="101"/>
        <v>293</v>
      </c>
      <c r="R211">
        <f t="shared" si="101"/>
        <v>299</v>
      </c>
      <c r="S211">
        <f t="shared" si="101"/>
        <v>265</v>
      </c>
      <c r="T211">
        <f t="shared" si="101"/>
        <v>264</v>
      </c>
      <c r="U211">
        <f t="shared" si="101"/>
        <v>258</v>
      </c>
      <c r="V211">
        <f t="shared" si="101"/>
        <v>247</v>
      </c>
    </row>
    <row r="212" spans="9:22" ht="15">
      <c r="I212" s="12" t="s">
        <v>32</v>
      </c>
      <c r="J212" s="12" t="s">
        <v>45</v>
      </c>
      <c r="K212">
        <f aca="true" t="shared" si="102" ref="K212:V212">ROUND((K104/K14)*1000,2)</f>
        <v>4.21</v>
      </c>
      <c r="L212">
        <f t="shared" si="102"/>
        <v>3.63</v>
      </c>
      <c r="M212">
        <f t="shared" si="102"/>
        <v>2.78</v>
      </c>
      <c r="N212">
        <f t="shared" si="102"/>
        <v>1.75</v>
      </c>
      <c r="O212">
        <f t="shared" si="102"/>
        <v>1.14</v>
      </c>
      <c r="P212">
        <f t="shared" si="102"/>
        <v>1.41</v>
      </c>
      <c r="Q212">
        <f t="shared" si="102"/>
        <v>1.9</v>
      </c>
      <c r="R212">
        <f t="shared" si="102"/>
        <v>2.48</v>
      </c>
      <c r="S212">
        <f t="shared" si="102"/>
        <v>1.6</v>
      </c>
      <c r="T212">
        <f t="shared" si="102"/>
        <v>3.06</v>
      </c>
      <c r="U212">
        <f t="shared" si="102"/>
        <v>4.27</v>
      </c>
      <c r="V212">
        <f t="shared" si="102"/>
        <v>2.42</v>
      </c>
    </row>
    <row r="213" spans="9:22" ht="15">
      <c r="I213" s="12" t="s">
        <v>32</v>
      </c>
      <c r="J213" s="12" t="s">
        <v>46</v>
      </c>
      <c r="K213">
        <f aca="true" t="shared" si="103" ref="K213:V213">ROUND((K105/K14)*1000,0)</f>
        <v>26</v>
      </c>
      <c r="L213">
        <f t="shared" si="103"/>
        <v>35</v>
      </c>
      <c r="M213">
        <f t="shared" si="103"/>
        <v>39</v>
      </c>
      <c r="N213">
        <f t="shared" si="103"/>
        <v>41</v>
      </c>
      <c r="O213">
        <f t="shared" si="103"/>
        <v>31</v>
      </c>
      <c r="P213">
        <f t="shared" si="103"/>
        <v>26</v>
      </c>
      <c r="Q213">
        <f t="shared" si="103"/>
        <v>24</v>
      </c>
      <c r="R213">
        <f t="shared" si="103"/>
        <v>37</v>
      </c>
      <c r="S213">
        <f t="shared" si="103"/>
        <v>35</v>
      </c>
      <c r="T213">
        <f t="shared" si="103"/>
        <v>53</v>
      </c>
      <c r="U213">
        <f t="shared" si="103"/>
        <v>73</v>
      </c>
      <c r="V213">
        <f t="shared" si="103"/>
        <v>66</v>
      </c>
    </row>
    <row r="214" spans="9:22" ht="15">
      <c r="I214" s="12" t="s">
        <v>32</v>
      </c>
      <c r="J214" s="12" t="s">
        <v>48</v>
      </c>
      <c r="K214">
        <f aca="true" t="shared" si="104" ref="K214:V214">ROUND((K106/K14)*1000,0)</f>
        <v>288</v>
      </c>
      <c r="L214">
        <f t="shared" si="104"/>
        <v>223</v>
      </c>
      <c r="M214">
        <f t="shared" si="104"/>
        <v>200</v>
      </c>
      <c r="N214">
        <f t="shared" si="104"/>
        <v>169</v>
      </c>
      <c r="O214">
        <f t="shared" si="104"/>
        <v>140</v>
      </c>
      <c r="P214">
        <f t="shared" si="104"/>
        <v>135</v>
      </c>
      <c r="Q214">
        <f t="shared" si="104"/>
        <v>169</v>
      </c>
      <c r="R214">
        <f t="shared" si="104"/>
        <v>184</v>
      </c>
      <c r="S214">
        <f t="shared" si="104"/>
        <v>114</v>
      </c>
      <c r="T214">
        <f t="shared" si="104"/>
        <v>142</v>
      </c>
      <c r="U214">
        <f t="shared" si="104"/>
        <v>184</v>
      </c>
      <c r="V214">
        <f t="shared" si="104"/>
        <v>171</v>
      </c>
    </row>
    <row r="215" spans="9:22" ht="15">
      <c r="I215" s="12" t="s">
        <v>32</v>
      </c>
      <c r="J215" s="12" t="s">
        <v>49</v>
      </c>
      <c r="K215">
        <f aca="true" t="shared" si="105" ref="K215:V215">ROUND((K107/K14)*1000,0)</f>
        <v>34</v>
      </c>
      <c r="L215">
        <f t="shared" si="105"/>
        <v>40</v>
      </c>
      <c r="M215">
        <f t="shared" si="105"/>
        <v>49</v>
      </c>
      <c r="N215">
        <f t="shared" si="105"/>
        <v>75</v>
      </c>
      <c r="O215">
        <f t="shared" si="105"/>
        <v>74</v>
      </c>
      <c r="P215">
        <f t="shared" si="105"/>
        <v>81</v>
      </c>
      <c r="Q215">
        <f t="shared" si="105"/>
        <v>94</v>
      </c>
      <c r="R215">
        <f t="shared" si="105"/>
        <v>121</v>
      </c>
      <c r="S215">
        <f t="shared" si="105"/>
        <v>113</v>
      </c>
      <c r="T215">
        <f t="shared" si="105"/>
        <v>137</v>
      </c>
      <c r="U215">
        <f t="shared" si="105"/>
        <v>134</v>
      </c>
      <c r="V215">
        <f t="shared" si="105"/>
        <v>123</v>
      </c>
    </row>
    <row r="216" spans="9:22" ht="15">
      <c r="I216" s="12" t="s">
        <v>32</v>
      </c>
      <c r="J216" s="12" t="s">
        <v>50</v>
      </c>
      <c r="K216">
        <f aca="true" t="shared" si="106" ref="K216:V216">ROUND((K108/K14)*1000,0)</f>
        <v>353</v>
      </c>
      <c r="L216">
        <f t="shared" si="106"/>
        <v>301</v>
      </c>
      <c r="M216">
        <f t="shared" si="106"/>
        <v>290</v>
      </c>
      <c r="N216">
        <f t="shared" si="106"/>
        <v>287</v>
      </c>
      <c r="O216">
        <f t="shared" si="106"/>
        <v>246</v>
      </c>
      <c r="P216">
        <f t="shared" si="106"/>
        <v>244</v>
      </c>
      <c r="Q216">
        <f t="shared" si="106"/>
        <v>289</v>
      </c>
      <c r="R216">
        <f t="shared" si="106"/>
        <v>345</v>
      </c>
      <c r="S216">
        <f t="shared" si="106"/>
        <v>264</v>
      </c>
      <c r="T216">
        <f t="shared" si="106"/>
        <v>335</v>
      </c>
      <c r="U216">
        <f t="shared" si="106"/>
        <v>395</v>
      </c>
      <c r="V216">
        <f t="shared" si="106"/>
        <v>363</v>
      </c>
    </row>
    <row r="217" spans="9:22" ht="15">
      <c r="I217" s="12" t="s">
        <v>33</v>
      </c>
      <c r="J217" s="12" t="s">
        <v>45</v>
      </c>
      <c r="K217">
        <f aca="true" t="shared" si="107" ref="K217:V217">ROUND((K109/K15)*1000,2)</f>
        <v>0.27</v>
      </c>
      <c r="L217">
        <f t="shared" si="107"/>
        <v>0.13</v>
      </c>
      <c r="M217">
        <f t="shared" si="107"/>
        <v>0.17</v>
      </c>
      <c r="N217">
        <f t="shared" si="107"/>
        <v>0.35</v>
      </c>
      <c r="O217">
        <f t="shared" si="107"/>
        <v>0.29</v>
      </c>
      <c r="P217">
        <f t="shared" si="107"/>
        <v>0.27</v>
      </c>
      <c r="Q217">
        <f t="shared" si="107"/>
        <v>0.14</v>
      </c>
      <c r="R217">
        <f t="shared" si="107"/>
        <v>0.35</v>
      </c>
      <c r="S217">
        <f t="shared" si="107"/>
        <v>0.48</v>
      </c>
      <c r="T217">
        <f t="shared" si="107"/>
        <v>0.49</v>
      </c>
      <c r="U217">
        <f t="shared" si="107"/>
        <v>0.44</v>
      </c>
      <c r="V217">
        <f t="shared" si="107"/>
        <v>0.34</v>
      </c>
    </row>
    <row r="218" spans="9:22" ht="15">
      <c r="I218" s="12" t="s">
        <v>33</v>
      </c>
      <c r="J218" s="12" t="s">
        <v>46</v>
      </c>
      <c r="K218">
        <f aca="true" t="shared" si="108" ref="K218:V218">ROUND((K110/K15)*1000,0)</f>
        <v>11</v>
      </c>
      <c r="L218">
        <f t="shared" si="108"/>
        <v>7</v>
      </c>
      <c r="M218">
        <f t="shared" si="108"/>
        <v>15</v>
      </c>
      <c r="N218">
        <f t="shared" si="108"/>
        <v>34</v>
      </c>
      <c r="O218">
        <f t="shared" si="108"/>
        <v>49</v>
      </c>
      <c r="P218">
        <f t="shared" si="108"/>
        <v>48</v>
      </c>
      <c r="Q218">
        <f t="shared" si="108"/>
        <v>57</v>
      </c>
      <c r="R218">
        <f t="shared" si="108"/>
        <v>45</v>
      </c>
      <c r="S218">
        <f t="shared" si="108"/>
        <v>38</v>
      </c>
      <c r="T218">
        <f t="shared" si="108"/>
        <v>41</v>
      </c>
      <c r="U218">
        <f t="shared" si="108"/>
        <v>64</v>
      </c>
      <c r="V218">
        <f t="shared" si="108"/>
        <v>50</v>
      </c>
    </row>
    <row r="219" spans="9:22" ht="15">
      <c r="I219" s="12" t="s">
        <v>33</v>
      </c>
      <c r="J219" s="12" t="s">
        <v>48</v>
      </c>
      <c r="K219">
        <f aca="true" t="shared" si="109" ref="K219:V219">ROUND((K111/K15)*1000,0)</f>
        <v>103</v>
      </c>
      <c r="L219">
        <f t="shared" si="109"/>
        <v>84</v>
      </c>
      <c r="M219">
        <f t="shared" si="109"/>
        <v>75</v>
      </c>
      <c r="N219">
        <f t="shared" si="109"/>
        <v>68</v>
      </c>
      <c r="O219">
        <f t="shared" si="109"/>
        <v>60</v>
      </c>
      <c r="P219">
        <f t="shared" si="109"/>
        <v>59</v>
      </c>
      <c r="Q219">
        <f t="shared" si="109"/>
        <v>64</v>
      </c>
      <c r="R219">
        <f t="shared" si="109"/>
        <v>71</v>
      </c>
      <c r="S219">
        <f t="shared" si="109"/>
        <v>55</v>
      </c>
      <c r="T219">
        <f t="shared" si="109"/>
        <v>52</v>
      </c>
      <c r="U219">
        <f t="shared" si="109"/>
        <v>56</v>
      </c>
      <c r="V219">
        <f t="shared" si="109"/>
        <v>48</v>
      </c>
    </row>
    <row r="220" spans="9:22" ht="15">
      <c r="I220" s="12" t="s">
        <v>33</v>
      </c>
      <c r="J220" s="12" t="s">
        <v>49</v>
      </c>
      <c r="K220">
        <f aca="true" t="shared" si="110" ref="K220:V220">ROUND((K112/K15)*1000,0)</f>
        <v>56</v>
      </c>
      <c r="L220">
        <f t="shared" si="110"/>
        <v>43</v>
      </c>
      <c r="M220">
        <f t="shared" si="110"/>
        <v>82</v>
      </c>
      <c r="N220">
        <f t="shared" si="110"/>
        <v>134</v>
      </c>
      <c r="O220">
        <f t="shared" si="110"/>
        <v>148</v>
      </c>
      <c r="P220">
        <f t="shared" si="110"/>
        <v>152</v>
      </c>
      <c r="Q220">
        <f t="shared" si="110"/>
        <v>166</v>
      </c>
      <c r="R220">
        <f t="shared" si="110"/>
        <v>176</v>
      </c>
      <c r="S220">
        <f t="shared" si="110"/>
        <v>173</v>
      </c>
      <c r="T220">
        <f t="shared" si="110"/>
        <v>215</v>
      </c>
      <c r="U220">
        <f t="shared" si="110"/>
        <v>235</v>
      </c>
      <c r="V220">
        <f t="shared" si="110"/>
        <v>215</v>
      </c>
    </row>
    <row r="221" spans="9:26" ht="15">
      <c r="I221" s="12" t="s">
        <v>33</v>
      </c>
      <c r="J221" s="12" t="s">
        <v>50</v>
      </c>
      <c r="K221">
        <f aca="true" t="shared" si="111" ref="K221:V221">ROUND((K113/K15)*1000,0)</f>
        <v>170</v>
      </c>
      <c r="L221">
        <f t="shared" si="111"/>
        <v>135</v>
      </c>
      <c r="M221">
        <f t="shared" si="111"/>
        <v>172</v>
      </c>
      <c r="N221">
        <f t="shared" si="111"/>
        <v>235</v>
      </c>
      <c r="O221">
        <f t="shared" si="111"/>
        <v>257</v>
      </c>
      <c r="P221">
        <f t="shared" si="111"/>
        <v>259</v>
      </c>
      <c r="Q221">
        <f t="shared" si="111"/>
        <v>288</v>
      </c>
      <c r="R221">
        <f t="shared" si="111"/>
        <v>292</v>
      </c>
      <c r="S221">
        <f t="shared" si="111"/>
        <v>266</v>
      </c>
      <c r="T221">
        <f t="shared" si="111"/>
        <v>309</v>
      </c>
      <c r="U221">
        <f t="shared" si="111"/>
        <v>355</v>
      </c>
      <c r="V221">
        <f t="shared" si="111"/>
        <v>313</v>
      </c>
      <c r="Z221" t="s">
        <v>64</v>
      </c>
    </row>
    <row r="222" spans="9:22" ht="15">
      <c r="I222" s="12" t="s">
        <v>65</v>
      </c>
      <c r="J222" s="12" t="s">
        <v>45</v>
      </c>
      <c r="K222">
        <f aca="true" t="shared" si="112" ref="K222:V222">ROUND((K114/K16)*1000,2)</f>
        <v>1.51</v>
      </c>
      <c r="L222">
        <f t="shared" si="112"/>
        <v>1.44</v>
      </c>
      <c r="M222">
        <f t="shared" si="112"/>
        <v>1.42</v>
      </c>
      <c r="N222">
        <f t="shared" si="112"/>
        <v>1.68</v>
      </c>
      <c r="O222">
        <f t="shared" si="112"/>
        <v>1.45</v>
      </c>
      <c r="P222">
        <f t="shared" si="112"/>
        <v>1.2</v>
      </c>
      <c r="Q222">
        <f t="shared" si="112"/>
        <v>0.9</v>
      </c>
      <c r="R222">
        <f t="shared" si="112"/>
        <v>0.76</v>
      </c>
      <c r="S222">
        <f t="shared" si="112"/>
        <v>0.67</v>
      </c>
      <c r="T222">
        <f t="shared" si="112"/>
        <v>0.72</v>
      </c>
      <c r="U222">
        <f t="shared" si="112"/>
        <v>0.94</v>
      </c>
      <c r="V222">
        <f t="shared" si="112"/>
        <v>0.63</v>
      </c>
    </row>
    <row r="223" spans="9:22" ht="15">
      <c r="I223" s="12" t="s">
        <v>65</v>
      </c>
      <c r="J223" s="12" t="s">
        <v>46</v>
      </c>
      <c r="K223">
        <f aca="true" t="shared" si="113" ref="K223:V223">ROUND((K115/K16)*1000,0)</f>
        <v>41</v>
      </c>
      <c r="L223">
        <f t="shared" si="113"/>
        <v>40</v>
      </c>
      <c r="M223">
        <f t="shared" si="113"/>
        <v>46</v>
      </c>
      <c r="N223">
        <f t="shared" si="113"/>
        <v>54</v>
      </c>
      <c r="O223">
        <f t="shared" si="113"/>
        <v>52</v>
      </c>
      <c r="P223">
        <f t="shared" si="113"/>
        <v>52</v>
      </c>
      <c r="Q223">
        <f t="shared" si="113"/>
        <v>51</v>
      </c>
      <c r="R223">
        <f t="shared" si="113"/>
        <v>48</v>
      </c>
      <c r="S223">
        <f t="shared" si="113"/>
        <v>40</v>
      </c>
      <c r="T223">
        <f t="shared" si="113"/>
        <v>48</v>
      </c>
      <c r="U223">
        <f t="shared" si="113"/>
        <v>59</v>
      </c>
      <c r="V223">
        <f t="shared" si="113"/>
        <v>50</v>
      </c>
    </row>
    <row r="224" spans="9:22" ht="15">
      <c r="I224" s="12" t="s">
        <v>65</v>
      </c>
      <c r="J224" s="12" t="s">
        <v>48</v>
      </c>
      <c r="K224">
        <f aca="true" t="shared" si="114" ref="K224:V224">ROUND((K116/K16)*1000,0)</f>
        <v>142</v>
      </c>
      <c r="L224">
        <f t="shared" si="114"/>
        <v>116</v>
      </c>
      <c r="M224">
        <f t="shared" si="114"/>
        <v>106</v>
      </c>
      <c r="N224">
        <f t="shared" si="114"/>
        <v>101</v>
      </c>
      <c r="O224">
        <f t="shared" si="114"/>
        <v>93</v>
      </c>
      <c r="P224">
        <f t="shared" si="114"/>
        <v>93</v>
      </c>
      <c r="Q224">
        <f t="shared" si="114"/>
        <v>104</v>
      </c>
      <c r="R224">
        <f t="shared" si="114"/>
        <v>118</v>
      </c>
      <c r="S224">
        <f t="shared" si="114"/>
        <v>84</v>
      </c>
      <c r="T224">
        <f t="shared" si="114"/>
        <v>86</v>
      </c>
      <c r="U224">
        <f t="shared" si="114"/>
        <v>94</v>
      </c>
      <c r="V224">
        <f t="shared" si="114"/>
        <v>84</v>
      </c>
    </row>
    <row r="225" spans="9:22" ht="15">
      <c r="I225" s="12" t="s">
        <v>65</v>
      </c>
      <c r="J225" s="12" t="s">
        <v>49</v>
      </c>
      <c r="K225">
        <f aca="true" t="shared" si="115" ref="K225:V225">ROUND((K117/K16)*1000,0)</f>
        <v>86</v>
      </c>
      <c r="L225">
        <f t="shared" si="115"/>
        <v>87</v>
      </c>
      <c r="M225">
        <f t="shared" si="115"/>
        <v>101</v>
      </c>
      <c r="N225">
        <f t="shared" si="115"/>
        <v>129</v>
      </c>
      <c r="O225">
        <f t="shared" si="115"/>
        <v>144</v>
      </c>
      <c r="P225">
        <f t="shared" si="115"/>
        <v>146</v>
      </c>
      <c r="Q225">
        <f t="shared" si="115"/>
        <v>157</v>
      </c>
      <c r="R225">
        <f t="shared" si="115"/>
        <v>169</v>
      </c>
      <c r="S225">
        <f t="shared" si="115"/>
        <v>163</v>
      </c>
      <c r="T225">
        <f t="shared" si="115"/>
        <v>179</v>
      </c>
      <c r="U225">
        <f t="shared" si="115"/>
        <v>181</v>
      </c>
      <c r="V225">
        <f t="shared" si="115"/>
        <v>168</v>
      </c>
    </row>
    <row r="226" spans="9:22" ht="15">
      <c r="I226" s="12" t="s">
        <v>65</v>
      </c>
      <c r="J226" s="12" t="s">
        <v>50</v>
      </c>
      <c r="K226">
        <f aca="true" t="shared" si="116" ref="K226:V226">ROUND((K118/K16)*1000,0)</f>
        <v>270</v>
      </c>
      <c r="L226">
        <f t="shared" si="116"/>
        <v>244</v>
      </c>
      <c r="M226">
        <f t="shared" si="116"/>
        <v>255</v>
      </c>
      <c r="N226">
        <f t="shared" si="116"/>
        <v>285</v>
      </c>
      <c r="O226">
        <f t="shared" si="116"/>
        <v>290</v>
      </c>
      <c r="P226">
        <f t="shared" si="116"/>
        <v>292</v>
      </c>
      <c r="Q226">
        <f t="shared" si="116"/>
        <v>313</v>
      </c>
      <c r="R226">
        <f t="shared" si="116"/>
        <v>336</v>
      </c>
      <c r="S226">
        <f t="shared" si="116"/>
        <v>287</v>
      </c>
      <c r="T226">
        <f t="shared" si="116"/>
        <v>313</v>
      </c>
      <c r="U226">
        <f t="shared" si="116"/>
        <v>335</v>
      </c>
      <c r="V226">
        <f t="shared" si="116"/>
        <v>302</v>
      </c>
    </row>
    <row r="229" spans="7:22" ht="15">
      <c r="G229" t="s">
        <v>66</v>
      </c>
      <c r="K229">
        <v>2001</v>
      </c>
      <c r="L229">
        <v>2002</v>
      </c>
      <c r="M229">
        <v>2003</v>
      </c>
      <c r="N229">
        <v>2004</v>
      </c>
      <c r="O229">
        <v>2005</v>
      </c>
      <c r="P229">
        <v>2006</v>
      </c>
      <c r="Q229">
        <v>2007</v>
      </c>
      <c r="R229">
        <v>2008</v>
      </c>
      <c r="S229">
        <v>2009</v>
      </c>
      <c r="T229">
        <v>2010</v>
      </c>
      <c r="U229">
        <v>2011</v>
      </c>
      <c r="V229">
        <v>2012</v>
      </c>
    </row>
    <row r="230" spans="7:22" ht="15">
      <c r="G230" t="s">
        <v>67</v>
      </c>
      <c r="H230" t="s">
        <v>43</v>
      </c>
      <c r="J230" t="s">
        <v>25</v>
      </c>
      <c r="K230">
        <v>75</v>
      </c>
      <c r="L230">
        <v>67</v>
      </c>
      <c r="M230">
        <v>70</v>
      </c>
      <c r="N230">
        <v>67</v>
      </c>
      <c r="O230">
        <v>59</v>
      </c>
      <c r="P230">
        <v>65</v>
      </c>
      <c r="Q230">
        <v>63</v>
      </c>
      <c r="R230">
        <v>56</v>
      </c>
      <c r="S230">
        <v>53</v>
      </c>
      <c r="T230">
        <v>57</v>
      </c>
      <c r="U230">
        <v>62</v>
      </c>
      <c r="V230">
        <v>55</v>
      </c>
    </row>
    <row r="231" spans="10:22" ht="15">
      <c r="J231" t="s">
        <v>26</v>
      </c>
      <c r="K231">
        <v>33</v>
      </c>
      <c r="L231">
        <v>34</v>
      </c>
      <c r="M231">
        <v>38</v>
      </c>
      <c r="N231">
        <v>36</v>
      </c>
      <c r="O231">
        <v>36</v>
      </c>
      <c r="P231">
        <v>35</v>
      </c>
      <c r="Q231">
        <v>28</v>
      </c>
      <c r="R231">
        <v>35</v>
      </c>
      <c r="S231">
        <v>26</v>
      </c>
      <c r="T231">
        <v>30</v>
      </c>
      <c r="U231">
        <v>28</v>
      </c>
      <c r="V231">
        <v>23</v>
      </c>
    </row>
    <row r="232" spans="10:22" ht="15">
      <c r="J232" t="s">
        <v>27</v>
      </c>
      <c r="K232">
        <v>50</v>
      </c>
      <c r="L232">
        <v>52</v>
      </c>
      <c r="M232">
        <v>47</v>
      </c>
      <c r="N232">
        <v>47</v>
      </c>
      <c r="O232">
        <v>45</v>
      </c>
      <c r="P232">
        <v>50</v>
      </c>
      <c r="Q232">
        <v>52</v>
      </c>
      <c r="R232">
        <v>59</v>
      </c>
      <c r="S232">
        <v>42</v>
      </c>
      <c r="T232">
        <v>50</v>
      </c>
      <c r="U232">
        <v>64</v>
      </c>
      <c r="V232">
        <v>63</v>
      </c>
    </row>
    <row r="233" spans="10:22" ht="15">
      <c r="J233" t="s">
        <v>28</v>
      </c>
      <c r="K233">
        <v>86</v>
      </c>
      <c r="L233">
        <v>92</v>
      </c>
      <c r="M233">
        <v>122</v>
      </c>
      <c r="N233">
        <v>132</v>
      </c>
      <c r="O233">
        <v>74</v>
      </c>
      <c r="P233">
        <v>76</v>
      </c>
      <c r="Q233">
        <v>61</v>
      </c>
      <c r="R233">
        <v>59</v>
      </c>
      <c r="S233">
        <v>45</v>
      </c>
      <c r="T233">
        <v>56</v>
      </c>
      <c r="U233">
        <v>45</v>
      </c>
      <c r="V233">
        <v>44</v>
      </c>
    </row>
    <row r="234" spans="10:22" ht="15">
      <c r="J234" t="s">
        <v>29</v>
      </c>
      <c r="K234">
        <v>76</v>
      </c>
      <c r="L234">
        <v>69</v>
      </c>
      <c r="M234">
        <v>87</v>
      </c>
      <c r="N234">
        <v>111</v>
      </c>
      <c r="O234">
        <v>110</v>
      </c>
      <c r="P234">
        <v>107</v>
      </c>
      <c r="Q234">
        <v>105</v>
      </c>
      <c r="R234">
        <v>77</v>
      </c>
      <c r="S234">
        <v>80</v>
      </c>
      <c r="T234">
        <v>99</v>
      </c>
      <c r="U234">
        <v>90</v>
      </c>
      <c r="V234">
        <v>88</v>
      </c>
    </row>
    <row r="235" spans="10:22" ht="15">
      <c r="J235" t="s">
        <v>30</v>
      </c>
      <c r="K235">
        <v>40</v>
      </c>
      <c r="L235">
        <v>36</v>
      </c>
      <c r="M235">
        <v>37</v>
      </c>
      <c r="N235">
        <v>35</v>
      </c>
      <c r="O235">
        <v>36</v>
      </c>
      <c r="P235">
        <v>39</v>
      </c>
      <c r="Q235">
        <v>31</v>
      </c>
      <c r="R235">
        <v>33</v>
      </c>
      <c r="S235">
        <v>31</v>
      </c>
      <c r="T235">
        <v>43</v>
      </c>
      <c r="U235">
        <v>60</v>
      </c>
      <c r="V235">
        <v>43</v>
      </c>
    </row>
    <row r="236" spans="10:22" ht="15">
      <c r="J236" t="s">
        <v>31</v>
      </c>
      <c r="K236">
        <v>47</v>
      </c>
      <c r="L236">
        <v>52</v>
      </c>
      <c r="M236">
        <v>59</v>
      </c>
      <c r="N236">
        <v>57</v>
      </c>
      <c r="O236">
        <v>57</v>
      </c>
      <c r="P236">
        <v>46</v>
      </c>
      <c r="Q236">
        <v>46</v>
      </c>
      <c r="R236">
        <v>44</v>
      </c>
      <c r="S236">
        <v>37</v>
      </c>
      <c r="T236">
        <v>47</v>
      </c>
      <c r="U236">
        <v>49</v>
      </c>
      <c r="V236">
        <v>36</v>
      </c>
    </row>
    <row r="237" spans="10:34" ht="15">
      <c r="J237" t="s">
        <v>32</v>
      </c>
      <c r="K237">
        <v>26</v>
      </c>
      <c r="L237">
        <v>35</v>
      </c>
      <c r="M237">
        <v>39</v>
      </c>
      <c r="N237">
        <v>41</v>
      </c>
      <c r="O237">
        <v>31</v>
      </c>
      <c r="P237">
        <v>26</v>
      </c>
      <c r="Q237">
        <v>24</v>
      </c>
      <c r="R237">
        <v>37</v>
      </c>
      <c r="S237">
        <v>35</v>
      </c>
      <c r="T237">
        <v>53</v>
      </c>
      <c r="U237">
        <v>73</v>
      </c>
      <c r="V237">
        <v>66</v>
      </c>
      <c r="AH237" t="s">
        <v>68</v>
      </c>
    </row>
    <row r="238" spans="10:22" ht="15">
      <c r="J238" t="s">
        <v>33</v>
      </c>
      <c r="K238">
        <v>11</v>
      </c>
      <c r="L238">
        <v>7</v>
      </c>
      <c r="M238">
        <v>15</v>
      </c>
      <c r="N238">
        <v>34</v>
      </c>
      <c r="O238">
        <v>49</v>
      </c>
      <c r="P238">
        <v>48</v>
      </c>
      <c r="Q238">
        <v>57</v>
      </c>
      <c r="R238">
        <v>45</v>
      </c>
      <c r="S238">
        <v>38</v>
      </c>
      <c r="T238">
        <v>41</v>
      </c>
      <c r="U238">
        <v>64</v>
      </c>
      <c r="V238">
        <v>50</v>
      </c>
    </row>
    <row r="239" spans="10:22" ht="15">
      <c r="J239" t="s">
        <v>54</v>
      </c>
      <c r="K239">
        <v>41</v>
      </c>
      <c r="L239">
        <v>40</v>
      </c>
      <c r="M239">
        <v>46</v>
      </c>
      <c r="N239">
        <v>54</v>
      </c>
      <c r="O239">
        <v>52</v>
      </c>
      <c r="P239">
        <v>52</v>
      </c>
      <c r="Q239">
        <v>51</v>
      </c>
      <c r="R239">
        <v>48</v>
      </c>
      <c r="S239">
        <v>40</v>
      </c>
      <c r="T239">
        <v>48</v>
      </c>
      <c r="U239">
        <v>59</v>
      </c>
      <c r="V239">
        <v>50</v>
      </c>
    </row>
    <row r="241" spans="11:22" ht="15">
      <c r="K241">
        <v>2001</v>
      </c>
      <c r="L241">
        <v>2002</v>
      </c>
      <c r="M241">
        <v>2003</v>
      </c>
      <c r="N241">
        <v>2004</v>
      </c>
      <c r="O241">
        <v>2005</v>
      </c>
      <c r="P241">
        <v>2006</v>
      </c>
      <c r="Q241">
        <v>2007</v>
      </c>
      <c r="R241">
        <v>2008</v>
      </c>
      <c r="S241">
        <v>2009</v>
      </c>
      <c r="T241">
        <v>2010</v>
      </c>
      <c r="U241">
        <v>2011</v>
      </c>
      <c r="V241">
        <v>2012</v>
      </c>
    </row>
    <row r="242" spans="8:22" ht="15">
      <c r="H242" t="s">
        <v>47</v>
      </c>
      <c r="J242" t="s">
        <v>25</v>
      </c>
      <c r="K242">
        <v>92</v>
      </c>
      <c r="L242">
        <v>72</v>
      </c>
      <c r="M242">
        <v>79</v>
      </c>
      <c r="N242">
        <v>78</v>
      </c>
      <c r="O242">
        <v>73</v>
      </c>
      <c r="P242">
        <v>83</v>
      </c>
      <c r="Q242">
        <v>82</v>
      </c>
      <c r="R242">
        <v>85</v>
      </c>
      <c r="S242">
        <v>66</v>
      </c>
      <c r="T242">
        <v>64</v>
      </c>
      <c r="U242">
        <v>63</v>
      </c>
      <c r="V242">
        <v>57</v>
      </c>
    </row>
    <row r="243" spans="10:22" ht="15">
      <c r="J243" t="s">
        <v>26</v>
      </c>
      <c r="K243">
        <v>158</v>
      </c>
      <c r="L243">
        <v>119</v>
      </c>
      <c r="M243">
        <v>115</v>
      </c>
      <c r="N243">
        <v>115</v>
      </c>
      <c r="O243">
        <v>111</v>
      </c>
      <c r="P243">
        <v>108</v>
      </c>
      <c r="Q243">
        <v>125</v>
      </c>
      <c r="R243">
        <v>147</v>
      </c>
      <c r="S243">
        <v>101</v>
      </c>
      <c r="T243">
        <v>111</v>
      </c>
      <c r="U243">
        <v>118</v>
      </c>
      <c r="V243">
        <v>102</v>
      </c>
    </row>
    <row r="244" spans="10:22" ht="15">
      <c r="J244" t="s">
        <v>27</v>
      </c>
      <c r="K244">
        <v>141</v>
      </c>
      <c r="L244">
        <v>109</v>
      </c>
      <c r="M244">
        <v>95</v>
      </c>
      <c r="N244">
        <v>90</v>
      </c>
      <c r="O244">
        <v>95</v>
      </c>
      <c r="P244">
        <v>94</v>
      </c>
      <c r="Q244">
        <v>111</v>
      </c>
      <c r="R244">
        <v>136</v>
      </c>
      <c r="S244">
        <v>96</v>
      </c>
      <c r="T244">
        <v>81</v>
      </c>
      <c r="U244">
        <v>88</v>
      </c>
      <c r="V244">
        <v>78</v>
      </c>
    </row>
    <row r="245" spans="10:37" ht="15">
      <c r="J245" t="s">
        <v>28</v>
      </c>
      <c r="K245">
        <v>167</v>
      </c>
      <c r="L245">
        <v>137</v>
      </c>
      <c r="M245">
        <v>119</v>
      </c>
      <c r="N245">
        <v>112</v>
      </c>
      <c r="O245">
        <v>96</v>
      </c>
      <c r="P245">
        <v>99</v>
      </c>
      <c r="Q245">
        <v>117</v>
      </c>
      <c r="R245">
        <v>132</v>
      </c>
      <c r="S245">
        <v>92</v>
      </c>
      <c r="T245">
        <v>96</v>
      </c>
      <c r="U245">
        <v>112</v>
      </c>
      <c r="V245">
        <v>111</v>
      </c>
      <c r="AB245">
        <v>2001</v>
      </c>
      <c r="AC245">
        <v>2002</v>
      </c>
      <c r="AD245">
        <v>2003</v>
      </c>
      <c r="AE245">
        <v>2004</v>
      </c>
      <c r="AF245">
        <v>2005</v>
      </c>
      <c r="AG245">
        <v>2006</v>
      </c>
      <c r="AH245">
        <v>2007</v>
      </c>
      <c r="AI245">
        <v>2008</v>
      </c>
      <c r="AJ245">
        <v>2009</v>
      </c>
      <c r="AK245">
        <v>2010</v>
      </c>
    </row>
    <row r="246" spans="10:39" ht="15">
      <c r="J246" t="s">
        <v>29</v>
      </c>
      <c r="K246">
        <v>169</v>
      </c>
      <c r="L246">
        <v>157</v>
      </c>
      <c r="M246">
        <v>142</v>
      </c>
      <c r="N246">
        <v>140</v>
      </c>
      <c r="O246">
        <v>119</v>
      </c>
      <c r="P246">
        <v>112</v>
      </c>
      <c r="Q246">
        <v>116</v>
      </c>
      <c r="R246">
        <v>127</v>
      </c>
      <c r="S246">
        <v>102</v>
      </c>
      <c r="T246">
        <v>112</v>
      </c>
      <c r="U246">
        <v>118</v>
      </c>
      <c r="V246">
        <v>104</v>
      </c>
      <c r="AA246" t="s">
        <v>25</v>
      </c>
      <c r="AB246">
        <v>92</v>
      </c>
      <c r="AC246">
        <v>72</v>
      </c>
      <c r="AD246">
        <v>79</v>
      </c>
      <c r="AE246">
        <v>78</v>
      </c>
      <c r="AF246">
        <v>73</v>
      </c>
      <c r="AG246">
        <v>83</v>
      </c>
      <c r="AH246">
        <v>82</v>
      </c>
      <c r="AI246">
        <v>85</v>
      </c>
      <c r="AJ246">
        <v>66</v>
      </c>
      <c r="AK246">
        <v>64</v>
      </c>
      <c r="AL246">
        <v>2011</v>
      </c>
      <c r="AM246">
        <v>2012</v>
      </c>
    </row>
    <row r="247" spans="10:39" ht="15">
      <c r="J247" t="s">
        <v>30</v>
      </c>
      <c r="K247">
        <v>163</v>
      </c>
      <c r="L247">
        <v>144</v>
      </c>
      <c r="M247">
        <v>137</v>
      </c>
      <c r="N247">
        <v>142</v>
      </c>
      <c r="O247">
        <v>131</v>
      </c>
      <c r="P247">
        <v>134</v>
      </c>
      <c r="Q247">
        <v>143</v>
      </c>
      <c r="R247">
        <v>159</v>
      </c>
      <c r="S247">
        <v>96</v>
      </c>
      <c r="T247">
        <v>115</v>
      </c>
      <c r="U247">
        <v>127</v>
      </c>
      <c r="V247">
        <v>109</v>
      </c>
      <c r="AA247" t="s">
        <v>26</v>
      </c>
      <c r="AB247">
        <v>158</v>
      </c>
      <c r="AC247">
        <v>119</v>
      </c>
      <c r="AD247">
        <v>115</v>
      </c>
      <c r="AE247">
        <v>115</v>
      </c>
      <c r="AF247">
        <v>111</v>
      </c>
      <c r="AG247">
        <v>108</v>
      </c>
      <c r="AH247">
        <v>125</v>
      </c>
      <c r="AI247">
        <v>147</v>
      </c>
      <c r="AJ247">
        <v>101</v>
      </c>
      <c r="AK247">
        <v>111</v>
      </c>
      <c r="AL247">
        <v>63</v>
      </c>
      <c r="AM247">
        <v>57</v>
      </c>
    </row>
    <row r="248" spans="10:39" ht="15">
      <c r="J248" t="s">
        <v>31</v>
      </c>
      <c r="K248">
        <v>162</v>
      </c>
      <c r="L248">
        <v>128</v>
      </c>
      <c r="M248">
        <v>125</v>
      </c>
      <c r="N248">
        <v>125</v>
      </c>
      <c r="O248">
        <v>121</v>
      </c>
      <c r="P248">
        <v>116</v>
      </c>
      <c r="Q248">
        <v>122</v>
      </c>
      <c r="R248">
        <v>125</v>
      </c>
      <c r="S248">
        <v>95</v>
      </c>
      <c r="T248">
        <v>109</v>
      </c>
      <c r="U248">
        <v>115</v>
      </c>
      <c r="V248">
        <v>112</v>
      </c>
      <c r="AA248" t="s">
        <v>27</v>
      </c>
      <c r="AB248">
        <v>141</v>
      </c>
      <c r="AC248">
        <v>109</v>
      </c>
      <c r="AD248">
        <v>95</v>
      </c>
      <c r="AE248">
        <v>90</v>
      </c>
      <c r="AF248">
        <v>95</v>
      </c>
      <c r="AG248">
        <v>94</v>
      </c>
      <c r="AH248">
        <v>111</v>
      </c>
      <c r="AI248">
        <v>136</v>
      </c>
      <c r="AJ248">
        <v>96</v>
      </c>
      <c r="AK248">
        <v>81</v>
      </c>
      <c r="AL248">
        <v>118</v>
      </c>
      <c r="AM248">
        <v>102</v>
      </c>
    </row>
    <row r="249" spans="10:39" ht="15">
      <c r="J249" t="s">
        <v>32</v>
      </c>
      <c r="K249">
        <v>288</v>
      </c>
      <c r="L249">
        <v>223</v>
      </c>
      <c r="M249">
        <v>200</v>
      </c>
      <c r="N249">
        <v>169</v>
      </c>
      <c r="O249">
        <v>140</v>
      </c>
      <c r="P249">
        <v>135</v>
      </c>
      <c r="Q249">
        <v>169</v>
      </c>
      <c r="R249">
        <v>184</v>
      </c>
      <c r="S249">
        <v>114</v>
      </c>
      <c r="T249">
        <v>142</v>
      </c>
      <c r="U249">
        <v>184</v>
      </c>
      <c r="V249">
        <v>171</v>
      </c>
      <c r="AA249" t="s">
        <v>28</v>
      </c>
      <c r="AB249">
        <v>167</v>
      </c>
      <c r="AC249">
        <v>137</v>
      </c>
      <c r="AD249">
        <v>119</v>
      </c>
      <c r="AE249">
        <v>112</v>
      </c>
      <c r="AF249">
        <v>96</v>
      </c>
      <c r="AG249">
        <v>99</v>
      </c>
      <c r="AH249">
        <v>117</v>
      </c>
      <c r="AI249">
        <v>132</v>
      </c>
      <c r="AJ249">
        <v>92</v>
      </c>
      <c r="AK249">
        <v>96</v>
      </c>
      <c r="AL249">
        <v>88</v>
      </c>
      <c r="AM249">
        <v>78</v>
      </c>
    </row>
    <row r="250" spans="10:39" ht="15">
      <c r="J250" t="s">
        <v>33</v>
      </c>
      <c r="K250">
        <v>103</v>
      </c>
      <c r="L250">
        <v>84</v>
      </c>
      <c r="M250">
        <v>75</v>
      </c>
      <c r="N250">
        <v>68</v>
      </c>
      <c r="O250">
        <v>60</v>
      </c>
      <c r="P250">
        <v>59</v>
      </c>
      <c r="Q250">
        <v>64</v>
      </c>
      <c r="R250">
        <v>71</v>
      </c>
      <c r="S250">
        <v>55</v>
      </c>
      <c r="T250">
        <v>52</v>
      </c>
      <c r="U250">
        <v>56</v>
      </c>
      <c r="V250">
        <v>48</v>
      </c>
      <c r="AA250" t="s">
        <v>29</v>
      </c>
      <c r="AB250">
        <v>169</v>
      </c>
      <c r="AC250">
        <v>157</v>
      </c>
      <c r="AD250">
        <v>142</v>
      </c>
      <c r="AE250">
        <v>140</v>
      </c>
      <c r="AF250">
        <v>119</v>
      </c>
      <c r="AG250">
        <v>112</v>
      </c>
      <c r="AH250">
        <v>116</v>
      </c>
      <c r="AI250">
        <v>127</v>
      </c>
      <c r="AJ250">
        <v>102</v>
      </c>
      <c r="AK250">
        <v>112</v>
      </c>
      <c r="AL250">
        <v>112</v>
      </c>
      <c r="AM250">
        <v>111</v>
      </c>
    </row>
    <row r="251" spans="10:39" ht="15">
      <c r="J251" t="s">
        <v>54</v>
      </c>
      <c r="K251">
        <v>142</v>
      </c>
      <c r="L251">
        <v>116</v>
      </c>
      <c r="M251">
        <v>106</v>
      </c>
      <c r="N251">
        <v>101</v>
      </c>
      <c r="O251">
        <v>93</v>
      </c>
      <c r="P251">
        <v>93</v>
      </c>
      <c r="Q251">
        <v>104</v>
      </c>
      <c r="R251">
        <v>118</v>
      </c>
      <c r="S251">
        <v>84</v>
      </c>
      <c r="T251">
        <v>86</v>
      </c>
      <c r="U251">
        <v>94</v>
      </c>
      <c r="V251">
        <v>84</v>
      </c>
      <c r="AA251" t="s">
        <v>30</v>
      </c>
      <c r="AB251">
        <v>163</v>
      </c>
      <c r="AC251">
        <v>144</v>
      </c>
      <c r="AD251">
        <v>137</v>
      </c>
      <c r="AE251">
        <v>142</v>
      </c>
      <c r="AF251">
        <v>131</v>
      </c>
      <c r="AG251">
        <v>134</v>
      </c>
      <c r="AH251">
        <v>143</v>
      </c>
      <c r="AI251">
        <v>159</v>
      </c>
      <c r="AJ251">
        <v>96</v>
      </c>
      <c r="AK251">
        <v>115</v>
      </c>
      <c r="AL251">
        <v>118</v>
      </c>
      <c r="AM251">
        <v>104</v>
      </c>
    </row>
    <row r="252" spans="27:39" ht="15">
      <c r="AA252" t="s">
        <v>31</v>
      </c>
      <c r="AB252">
        <v>162</v>
      </c>
      <c r="AC252">
        <v>128</v>
      </c>
      <c r="AD252">
        <v>125</v>
      </c>
      <c r="AE252">
        <v>125</v>
      </c>
      <c r="AF252">
        <v>121</v>
      </c>
      <c r="AG252">
        <v>116</v>
      </c>
      <c r="AH252">
        <v>122</v>
      </c>
      <c r="AI252">
        <v>125</v>
      </c>
      <c r="AJ252">
        <v>95</v>
      </c>
      <c r="AK252">
        <v>109</v>
      </c>
      <c r="AL252">
        <v>127</v>
      </c>
      <c r="AM252">
        <v>109</v>
      </c>
    </row>
    <row r="253" spans="11:39" ht="15">
      <c r="K253">
        <v>2001</v>
      </c>
      <c r="L253">
        <v>2002</v>
      </c>
      <c r="M253">
        <v>2003</v>
      </c>
      <c r="N253">
        <v>2004</v>
      </c>
      <c r="O253">
        <v>2005</v>
      </c>
      <c r="P253">
        <v>2006</v>
      </c>
      <c r="Q253">
        <v>2007</v>
      </c>
      <c r="R253">
        <v>2008</v>
      </c>
      <c r="S253">
        <v>2009</v>
      </c>
      <c r="T253">
        <v>2010</v>
      </c>
      <c r="U253">
        <v>2011</v>
      </c>
      <c r="V253">
        <v>2012</v>
      </c>
      <c r="AA253" t="s">
        <v>32</v>
      </c>
      <c r="AB253">
        <v>288</v>
      </c>
      <c r="AC253">
        <v>223</v>
      </c>
      <c r="AD253">
        <v>200</v>
      </c>
      <c r="AE253">
        <v>169</v>
      </c>
      <c r="AF253">
        <v>140</v>
      </c>
      <c r="AG253">
        <v>135</v>
      </c>
      <c r="AH253">
        <v>169</v>
      </c>
      <c r="AI253">
        <v>184</v>
      </c>
      <c r="AJ253">
        <v>114</v>
      </c>
      <c r="AK253">
        <v>142</v>
      </c>
      <c r="AL253">
        <v>115</v>
      </c>
      <c r="AM253">
        <v>112</v>
      </c>
    </row>
    <row r="254" spans="8:39" ht="15">
      <c r="H254" t="s">
        <v>51</v>
      </c>
      <c r="J254" t="s">
        <v>25</v>
      </c>
      <c r="K254">
        <v>70</v>
      </c>
      <c r="L254">
        <v>65</v>
      </c>
      <c r="M254">
        <v>71</v>
      </c>
      <c r="N254">
        <v>78</v>
      </c>
      <c r="O254">
        <v>72</v>
      </c>
      <c r="P254">
        <v>88</v>
      </c>
      <c r="Q254">
        <v>84</v>
      </c>
      <c r="R254">
        <v>91</v>
      </c>
      <c r="S254">
        <v>97</v>
      </c>
      <c r="T254">
        <v>142</v>
      </c>
      <c r="U254">
        <v>181</v>
      </c>
      <c r="V254">
        <v>169</v>
      </c>
      <c r="AA254" t="s">
        <v>33</v>
      </c>
      <c r="AB254">
        <v>103</v>
      </c>
      <c r="AC254">
        <v>84</v>
      </c>
      <c r="AD254">
        <v>75</v>
      </c>
      <c r="AE254">
        <v>68</v>
      </c>
      <c r="AF254">
        <v>60</v>
      </c>
      <c r="AG254">
        <v>59</v>
      </c>
      <c r="AH254">
        <v>64</v>
      </c>
      <c r="AI254">
        <v>71</v>
      </c>
      <c r="AJ254">
        <v>55</v>
      </c>
      <c r="AK254">
        <v>52</v>
      </c>
      <c r="AL254">
        <v>184</v>
      </c>
      <c r="AM254">
        <v>171</v>
      </c>
    </row>
    <row r="255" spans="10:39" ht="15">
      <c r="J255" t="s">
        <v>26</v>
      </c>
      <c r="K255">
        <v>134</v>
      </c>
      <c r="L255">
        <v>169</v>
      </c>
      <c r="M255">
        <v>167</v>
      </c>
      <c r="N255">
        <v>181</v>
      </c>
      <c r="O255">
        <v>188</v>
      </c>
      <c r="P255">
        <v>180</v>
      </c>
      <c r="Q255">
        <v>179</v>
      </c>
      <c r="R255">
        <v>213</v>
      </c>
      <c r="S255">
        <v>207</v>
      </c>
      <c r="T255">
        <v>235</v>
      </c>
      <c r="U255">
        <v>169</v>
      </c>
      <c r="V255">
        <v>161</v>
      </c>
      <c r="AA255" t="s">
        <v>54</v>
      </c>
      <c r="AB255">
        <v>142</v>
      </c>
      <c r="AC255">
        <v>116</v>
      </c>
      <c r="AD255">
        <v>106</v>
      </c>
      <c r="AE255">
        <v>101</v>
      </c>
      <c r="AF255">
        <v>93</v>
      </c>
      <c r="AG255">
        <v>93</v>
      </c>
      <c r="AH255">
        <v>104</v>
      </c>
      <c r="AI255">
        <v>118</v>
      </c>
      <c r="AJ255">
        <v>84</v>
      </c>
      <c r="AK255">
        <v>86</v>
      </c>
      <c r="AL255">
        <v>56</v>
      </c>
      <c r="AM255">
        <v>48</v>
      </c>
    </row>
    <row r="256" spans="10:39" ht="15">
      <c r="J256" t="s">
        <v>27</v>
      </c>
      <c r="K256">
        <v>81</v>
      </c>
      <c r="L256">
        <v>78</v>
      </c>
      <c r="M256">
        <v>88</v>
      </c>
      <c r="N256">
        <v>88</v>
      </c>
      <c r="O256">
        <v>106</v>
      </c>
      <c r="P256">
        <v>106</v>
      </c>
      <c r="Q256">
        <v>116</v>
      </c>
      <c r="R256">
        <v>131</v>
      </c>
      <c r="S256">
        <v>123</v>
      </c>
      <c r="T256">
        <v>127</v>
      </c>
      <c r="U256">
        <v>141</v>
      </c>
      <c r="V256">
        <v>132</v>
      </c>
      <c r="AL256">
        <v>94</v>
      </c>
      <c r="AM256">
        <v>84</v>
      </c>
    </row>
    <row r="257" spans="10:22" ht="15">
      <c r="J257" t="s">
        <v>28</v>
      </c>
      <c r="K257">
        <v>159</v>
      </c>
      <c r="L257">
        <v>170</v>
      </c>
      <c r="M257">
        <v>173</v>
      </c>
      <c r="N257">
        <v>214</v>
      </c>
      <c r="O257">
        <v>225</v>
      </c>
      <c r="P257">
        <v>235</v>
      </c>
      <c r="Q257">
        <v>262</v>
      </c>
      <c r="R257">
        <v>286</v>
      </c>
      <c r="S257">
        <v>249</v>
      </c>
      <c r="T257">
        <v>251</v>
      </c>
      <c r="U257">
        <v>260</v>
      </c>
      <c r="V257">
        <v>243</v>
      </c>
    </row>
    <row r="258" spans="10:33" ht="15">
      <c r="J258" t="s">
        <v>29</v>
      </c>
      <c r="K258">
        <v>87</v>
      </c>
      <c r="L258">
        <v>87</v>
      </c>
      <c r="M258">
        <v>88</v>
      </c>
      <c r="N258">
        <v>129</v>
      </c>
      <c r="O258">
        <v>140</v>
      </c>
      <c r="P258">
        <v>138</v>
      </c>
      <c r="Q258">
        <v>127</v>
      </c>
      <c r="R258">
        <v>127</v>
      </c>
      <c r="S258">
        <v>158</v>
      </c>
      <c r="T258">
        <v>162</v>
      </c>
      <c r="U258">
        <v>180</v>
      </c>
      <c r="V258">
        <v>157</v>
      </c>
      <c r="AG258" t="s">
        <v>69</v>
      </c>
    </row>
    <row r="259" spans="10:22" ht="15">
      <c r="J259" t="s">
        <v>30</v>
      </c>
      <c r="K259">
        <v>91</v>
      </c>
      <c r="L259">
        <v>100</v>
      </c>
      <c r="M259">
        <v>103</v>
      </c>
      <c r="N259">
        <v>110</v>
      </c>
      <c r="O259">
        <v>141</v>
      </c>
      <c r="P259">
        <v>137</v>
      </c>
      <c r="Q259">
        <v>151</v>
      </c>
      <c r="R259">
        <v>149</v>
      </c>
      <c r="S259">
        <v>133</v>
      </c>
      <c r="T259">
        <v>127</v>
      </c>
      <c r="U259">
        <v>95</v>
      </c>
      <c r="V259">
        <v>80</v>
      </c>
    </row>
    <row r="260" spans="10:22" ht="15">
      <c r="J260" t="s">
        <v>31</v>
      </c>
      <c r="K260">
        <v>75</v>
      </c>
      <c r="L260">
        <v>73</v>
      </c>
      <c r="M260">
        <v>79</v>
      </c>
      <c r="N260">
        <v>96</v>
      </c>
      <c r="O260">
        <v>119</v>
      </c>
      <c r="P260">
        <v>115</v>
      </c>
      <c r="Q260">
        <v>125</v>
      </c>
      <c r="R260">
        <v>129</v>
      </c>
      <c r="S260">
        <v>133</v>
      </c>
      <c r="T260">
        <v>107</v>
      </c>
      <c r="U260">
        <v>93</v>
      </c>
      <c r="V260">
        <v>98</v>
      </c>
    </row>
    <row r="261" spans="10:22" ht="15">
      <c r="J261" t="s">
        <v>32</v>
      </c>
      <c r="K261">
        <v>34</v>
      </c>
      <c r="L261">
        <v>40</v>
      </c>
      <c r="M261">
        <v>49</v>
      </c>
      <c r="N261">
        <v>75</v>
      </c>
      <c r="O261">
        <v>74</v>
      </c>
      <c r="P261">
        <v>81</v>
      </c>
      <c r="Q261">
        <v>94</v>
      </c>
      <c r="R261">
        <v>121</v>
      </c>
      <c r="S261">
        <v>113</v>
      </c>
      <c r="T261">
        <v>137</v>
      </c>
      <c r="U261">
        <v>134</v>
      </c>
      <c r="V261">
        <v>123</v>
      </c>
    </row>
    <row r="262" spans="10:22" ht="15">
      <c r="J262" t="s">
        <v>33</v>
      </c>
      <c r="K262">
        <v>56</v>
      </c>
      <c r="L262">
        <v>43</v>
      </c>
      <c r="M262">
        <v>82</v>
      </c>
      <c r="N262">
        <v>134</v>
      </c>
      <c r="O262">
        <v>148</v>
      </c>
      <c r="P262">
        <v>152</v>
      </c>
      <c r="Q262">
        <v>166</v>
      </c>
      <c r="R262">
        <v>176</v>
      </c>
      <c r="S262">
        <v>173</v>
      </c>
      <c r="T262">
        <v>215</v>
      </c>
      <c r="U262">
        <v>235</v>
      </c>
      <c r="V262">
        <v>215</v>
      </c>
    </row>
    <row r="263" spans="10:22" ht="15">
      <c r="J263" t="s">
        <v>54</v>
      </c>
      <c r="K263">
        <v>86</v>
      </c>
      <c r="L263">
        <v>87</v>
      </c>
      <c r="M263">
        <v>101</v>
      </c>
      <c r="N263">
        <v>129</v>
      </c>
      <c r="O263">
        <v>144</v>
      </c>
      <c r="P263">
        <v>146</v>
      </c>
      <c r="Q263">
        <v>157</v>
      </c>
      <c r="R263">
        <v>169</v>
      </c>
      <c r="S263">
        <v>163</v>
      </c>
      <c r="T263">
        <v>179</v>
      </c>
      <c r="U263">
        <v>181</v>
      </c>
      <c r="V263">
        <v>168</v>
      </c>
    </row>
    <row r="265" spans="11:22" ht="15">
      <c r="K265">
        <v>2001</v>
      </c>
      <c r="L265">
        <v>2002</v>
      </c>
      <c r="M265">
        <v>2003</v>
      </c>
      <c r="N265">
        <v>2004</v>
      </c>
      <c r="O265">
        <v>2005</v>
      </c>
      <c r="P265">
        <v>2006</v>
      </c>
      <c r="Q265">
        <v>2007</v>
      </c>
      <c r="R265">
        <v>2008</v>
      </c>
      <c r="S265">
        <v>2009</v>
      </c>
      <c r="T265">
        <v>2010</v>
      </c>
      <c r="U265">
        <v>2011</v>
      </c>
      <c r="V265">
        <v>2012</v>
      </c>
    </row>
    <row r="266" spans="8:22" ht="15">
      <c r="H266" t="s">
        <v>52</v>
      </c>
      <c r="J266" t="s">
        <v>25</v>
      </c>
      <c r="K266" s="19">
        <v>1.34</v>
      </c>
      <c r="L266" s="19">
        <v>1.35</v>
      </c>
      <c r="M266" s="19">
        <v>0.55</v>
      </c>
      <c r="N266" s="19">
        <v>0.43</v>
      </c>
      <c r="O266" s="19">
        <v>1.11</v>
      </c>
      <c r="P266" s="19">
        <v>0.82</v>
      </c>
      <c r="Q266" s="19">
        <v>0.55</v>
      </c>
      <c r="R266" s="19">
        <v>0.56</v>
      </c>
      <c r="S266" s="19">
        <v>0.88</v>
      </c>
      <c r="T266" s="19">
        <v>0.91</v>
      </c>
      <c r="U266" s="19">
        <v>0.94</v>
      </c>
      <c r="V266" s="19">
        <v>0</v>
      </c>
    </row>
    <row r="267" spans="10:22" ht="15">
      <c r="J267" t="s">
        <v>26</v>
      </c>
      <c r="K267" s="19">
        <v>1.15</v>
      </c>
      <c r="L267" s="19">
        <v>0.85</v>
      </c>
      <c r="M267" s="19">
        <v>0.78</v>
      </c>
      <c r="N267" s="19">
        <v>0.63</v>
      </c>
      <c r="O267" s="19">
        <v>0.55</v>
      </c>
      <c r="P267" s="19">
        <v>0.66</v>
      </c>
      <c r="Q267" s="19">
        <v>1.02</v>
      </c>
      <c r="R267" s="19">
        <v>0.87</v>
      </c>
      <c r="S267" s="19">
        <v>1.18</v>
      </c>
      <c r="T267" s="19">
        <v>0.68</v>
      </c>
      <c r="U267" s="19">
        <v>0.52</v>
      </c>
      <c r="V267" s="19">
        <v>0.29</v>
      </c>
    </row>
    <row r="268" spans="10:22" ht="15">
      <c r="J268" t="s">
        <v>27</v>
      </c>
      <c r="K268" s="19">
        <v>0.41</v>
      </c>
      <c r="L268" s="19">
        <v>0.5700000000000001</v>
      </c>
      <c r="M268" s="19">
        <v>0.22</v>
      </c>
      <c r="N268" s="19">
        <v>0.25</v>
      </c>
      <c r="O268" s="19">
        <v>0.36</v>
      </c>
      <c r="P268" s="19">
        <v>0.28</v>
      </c>
      <c r="Q268" s="19">
        <v>0.47</v>
      </c>
      <c r="R268" s="19">
        <v>0.71</v>
      </c>
      <c r="S268" s="19">
        <v>0.30000000000000004</v>
      </c>
      <c r="T268" s="19">
        <v>0.47</v>
      </c>
      <c r="U268" s="19">
        <v>0.66</v>
      </c>
      <c r="V268" s="19">
        <v>0.63</v>
      </c>
    </row>
    <row r="269" spans="10:22" ht="15">
      <c r="J269" t="s">
        <v>28</v>
      </c>
      <c r="K269" s="19">
        <v>1.51</v>
      </c>
      <c r="L269" s="19">
        <v>1.44</v>
      </c>
      <c r="M269" s="19">
        <v>1.42</v>
      </c>
      <c r="N269" s="19">
        <v>1.6800000000000002</v>
      </c>
      <c r="O269" s="19">
        <v>1.45</v>
      </c>
      <c r="P269" s="19">
        <v>1.2</v>
      </c>
      <c r="Q269" s="19">
        <v>0.9</v>
      </c>
      <c r="R269" s="19">
        <v>0.76</v>
      </c>
      <c r="S269" s="19">
        <v>0.67</v>
      </c>
      <c r="T269" s="19">
        <v>0.72</v>
      </c>
      <c r="U269" s="19">
        <v>0.94</v>
      </c>
      <c r="V269" s="19">
        <v>0.63</v>
      </c>
    </row>
    <row r="270" spans="10:22" ht="15">
      <c r="J270" t="s">
        <v>29</v>
      </c>
      <c r="K270" s="19">
        <v>6.97</v>
      </c>
      <c r="L270" s="19">
        <v>7.19</v>
      </c>
      <c r="M270" s="19">
        <v>8.22</v>
      </c>
      <c r="N270" s="19">
        <v>10.4</v>
      </c>
      <c r="O270" s="19">
        <v>6.32</v>
      </c>
      <c r="P270" s="19">
        <v>1.56</v>
      </c>
      <c r="Q270" s="19">
        <v>1.56</v>
      </c>
      <c r="R270" s="19">
        <v>1.96</v>
      </c>
      <c r="S270" s="19">
        <v>1.21</v>
      </c>
      <c r="T270" s="19">
        <v>1.1400000000000001</v>
      </c>
      <c r="U270" s="19">
        <v>1.75</v>
      </c>
      <c r="V270" s="19">
        <v>1.18</v>
      </c>
    </row>
    <row r="271" spans="10:22" ht="15">
      <c r="J271" t="s">
        <v>30</v>
      </c>
      <c r="K271" s="19">
        <v>0.66</v>
      </c>
      <c r="L271" s="19">
        <v>0.8</v>
      </c>
      <c r="M271" s="19">
        <v>0.61</v>
      </c>
      <c r="N271" s="19">
        <v>0.88</v>
      </c>
      <c r="O271" s="19">
        <v>1.08</v>
      </c>
      <c r="P271" s="19">
        <v>0.46</v>
      </c>
      <c r="Q271" s="19">
        <v>0.5</v>
      </c>
      <c r="R271" s="19">
        <v>0.26</v>
      </c>
      <c r="S271" s="19">
        <v>0.78</v>
      </c>
      <c r="T271" s="19">
        <v>0.28</v>
      </c>
      <c r="U271" s="19">
        <v>1.2</v>
      </c>
      <c r="V271" s="19">
        <v>1.23</v>
      </c>
    </row>
    <row r="272" spans="10:33" ht="15">
      <c r="J272" t="s">
        <v>31</v>
      </c>
      <c r="K272" s="19">
        <v>1.01</v>
      </c>
      <c r="L272" s="19">
        <v>0.5700000000000001</v>
      </c>
      <c r="M272" s="19">
        <v>0.77</v>
      </c>
      <c r="N272" s="19">
        <v>0.58</v>
      </c>
      <c r="O272" s="19">
        <v>2.33</v>
      </c>
      <c r="P272" s="19">
        <v>5.09</v>
      </c>
      <c r="Q272" s="19">
        <v>2.66</v>
      </c>
      <c r="R272" s="19">
        <v>0.58</v>
      </c>
      <c r="S272" s="19">
        <v>0.44</v>
      </c>
      <c r="T272" s="19">
        <v>0.64</v>
      </c>
      <c r="U272" s="19">
        <v>1.18</v>
      </c>
      <c r="V272" s="19">
        <v>0.64</v>
      </c>
      <c r="AG272" t="s">
        <v>60</v>
      </c>
    </row>
    <row r="273" spans="10:22" ht="15">
      <c r="J273" t="s">
        <v>32</v>
      </c>
      <c r="K273" s="19">
        <v>0.96</v>
      </c>
      <c r="L273" s="19">
        <v>1.22</v>
      </c>
      <c r="M273" s="19">
        <v>0.82</v>
      </c>
      <c r="N273" s="19">
        <v>1</v>
      </c>
      <c r="O273" s="19">
        <v>0.84</v>
      </c>
      <c r="P273" s="19">
        <v>0.27</v>
      </c>
      <c r="Q273" s="19">
        <v>0.62</v>
      </c>
      <c r="R273" s="19">
        <v>0.56</v>
      </c>
      <c r="S273" s="19">
        <v>0.63</v>
      </c>
      <c r="T273" s="19">
        <v>0.69</v>
      </c>
      <c r="U273" s="19">
        <v>0.71</v>
      </c>
      <c r="V273" s="19">
        <v>0.47</v>
      </c>
    </row>
    <row r="274" spans="10:22" ht="15">
      <c r="J274" t="s">
        <v>33</v>
      </c>
      <c r="K274" s="19">
        <v>4.21</v>
      </c>
      <c r="L274" s="19">
        <v>3.63</v>
      </c>
      <c r="M274" s="19">
        <v>2.78</v>
      </c>
      <c r="N274" s="19">
        <v>1.75</v>
      </c>
      <c r="O274" s="19">
        <v>1.1400000000000001</v>
      </c>
      <c r="P274" s="19">
        <v>1.41</v>
      </c>
      <c r="Q274" s="19">
        <v>1.9</v>
      </c>
      <c r="R274" s="19">
        <v>2.48</v>
      </c>
      <c r="S274" s="19">
        <v>1.6</v>
      </c>
      <c r="T274" s="19">
        <v>3.06</v>
      </c>
      <c r="U274" s="19">
        <v>4.27</v>
      </c>
      <c r="V274" s="19">
        <v>2.42</v>
      </c>
    </row>
    <row r="275" spans="10:22" ht="15">
      <c r="J275" t="s">
        <v>54</v>
      </c>
      <c r="K275" s="19">
        <v>0.27</v>
      </c>
      <c r="L275" s="19">
        <v>0.13</v>
      </c>
      <c r="M275" s="19">
        <v>0.17</v>
      </c>
      <c r="N275" s="19">
        <v>0.35</v>
      </c>
      <c r="O275" s="19">
        <v>0.29</v>
      </c>
      <c r="P275" s="19">
        <v>0.27</v>
      </c>
      <c r="Q275" s="19">
        <v>0.14</v>
      </c>
      <c r="R275" s="19">
        <v>0.35</v>
      </c>
      <c r="S275" s="19">
        <v>0.48</v>
      </c>
      <c r="T275" s="19">
        <v>0.49</v>
      </c>
      <c r="U275" s="19">
        <v>0.44</v>
      </c>
      <c r="V275" s="19">
        <v>0.34</v>
      </c>
    </row>
    <row r="277" spans="11:22" ht="15">
      <c r="K277">
        <v>2001</v>
      </c>
      <c r="L277">
        <v>2002</v>
      </c>
      <c r="M277">
        <v>2003</v>
      </c>
      <c r="N277">
        <v>2004</v>
      </c>
      <c r="O277">
        <v>2005</v>
      </c>
      <c r="P277">
        <v>2006</v>
      </c>
      <c r="Q277">
        <v>2007</v>
      </c>
      <c r="R277">
        <v>2008</v>
      </c>
      <c r="S277">
        <v>2009</v>
      </c>
      <c r="T277">
        <v>2010</v>
      </c>
      <c r="U277">
        <v>2011</v>
      </c>
      <c r="V277">
        <v>2012</v>
      </c>
    </row>
    <row r="278" spans="8:22" ht="15">
      <c r="H278" t="s">
        <v>53</v>
      </c>
      <c r="J278" t="s">
        <v>25</v>
      </c>
      <c r="K278">
        <v>238</v>
      </c>
      <c r="L278">
        <v>205</v>
      </c>
      <c r="M278">
        <v>220</v>
      </c>
      <c r="N278">
        <v>223</v>
      </c>
      <c r="O278">
        <v>205</v>
      </c>
      <c r="P278">
        <v>237</v>
      </c>
      <c r="Q278">
        <v>229</v>
      </c>
      <c r="R278">
        <v>234</v>
      </c>
      <c r="S278">
        <v>216</v>
      </c>
      <c r="T278">
        <v>263</v>
      </c>
      <c r="U278">
        <v>307</v>
      </c>
      <c r="V278">
        <v>282</v>
      </c>
    </row>
    <row r="279" spans="10:22" ht="15">
      <c r="J279" t="s">
        <v>26</v>
      </c>
      <c r="K279">
        <v>326</v>
      </c>
      <c r="L279">
        <v>323</v>
      </c>
      <c r="M279">
        <v>321</v>
      </c>
      <c r="N279">
        <v>333</v>
      </c>
      <c r="O279">
        <v>335</v>
      </c>
      <c r="P279">
        <v>324</v>
      </c>
      <c r="Q279">
        <v>334</v>
      </c>
      <c r="R279">
        <v>396</v>
      </c>
      <c r="S279">
        <v>335</v>
      </c>
      <c r="T279">
        <v>376</v>
      </c>
      <c r="U279">
        <v>316</v>
      </c>
      <c r="V279">
        <v>287</v>
      </c>
    </row>
    <row r="280" spans="10:22" ht="15">
      <c r="J280" t="s">
        <v>27</v>
      </c>
      <c r="K280">
        <v>272</v>
      </c>
      <c r="L280">
        <v>240</v>
      </c>
      <c r="M280">
        <v>230</v>
      </c>
      <c r="N280">
        <v>225</v>
      </c>
      <c r="O280">
        <v>246</v>
      </c>
      <c r="P280">
        <v>251</v>
      </c>
      <c r="Q280">
        <v>279</v>
      </c>
      <c r="R280">
        <v>327</v>
      </c>
      <c r="S280">
        <v>262</v>
      </c>
      <c r="T280">
        <v>258</v>
      </c>
      <c r="U280">
        <v>293</v>
      </c>
      <c r="V280">
        <v>273</v>
      </c>
    </row>
    <row r="281" spans="10:22" ht="15">
      <c r="J281" t="s">
        <v>28</v>
      </c>
      <c r="K281">
        <v>418</v>
      </c>
      <c r="L281">
        <v>406</v>
      </c>
      <c r="M281">
        <v>423</v>
      </c>
      <c r="N281">
        <v>468</v>
      </c>
      <c r="O281">
        <v>401</v>
      </c>
      <c r="P281">
        <v>412</v>
      </c>
      <c r="Q281">
        <v>441</v>
      </c>
      <c r="R281">
        <v>480</v>
      </c>
      <c r="S281">
        <v>388</v>
      </c>
      <c r="T281">
        <v>404</v>
      </c>
      <c r="U281">
        <v>418</v>
      </c>
      <c r="V281">
        <v>399</v>
      </c>
    </row>
    <row r="282" spans="10:22" ht="15">
      <c r="J282" t="s">
        <v>29</v>
      </c>
      <c r="K282">
        <v>333</v>
      </c>
      <c r="L282">
        <v>314</v>
      </c>
      <c r="M282">
        <v>317</v>
      </c>
      <c r="N282">
        <v>380</v>
      </c>
      <c r="O282">
        <v>369</v>
      </c>
      <c r="P282">
        <v>357</v>
      </c>
      <c r="Q282">
        <v>348</v>
      </c>
      <c r="R282">
        <v>331</v>
      </c>
      <c r="S282">
        <v>340</v>
      </c>
      <c r="T282">
        <v>374</v>
      </c>
      <c r="U282">
        <v>390</v>
      </c>
      <c r="V282">
        <v>350</v>
      </c>
    </row>
    <row r="283" spans="10:22" ht="15">
      <c r="J283" t="s">
        <v>30</v>
      </c>
      <c r="K283">
        <v>295</v>
      </c>
      <c r="L283">
        <v>282</v>
      </c>
      <c r="M283">
        <v>278</v>
      </c>
      <c r="N283">
        <v>287</v>
      </c>
      <c r="O283">
        <v>309</v>
      </c>
      <c r="P283">
        <v>314</v>
      </c>
      <c r="Q283">
        <v>328</v>
      </c>
      <c r="R283">
        <v>342</v>
      </c>
      <c r="S283">
        <v>261</v>
      </c>
      <c r="T283">
        <v>285</v>
      </c>
      <c r="U283">
        <v>283</v>
      </c>
      <c r="V283">
        <v>233</v>
      </c>
    </row>
    <row r="284" spans="10:22" ht="15">
      <c r="J284" t="s">
        <v>31</v>
      </c>
      <c r="K284">
        <v>285</v>
      </c>
      <c r="L284">
        <v>255</v>
      </c>
      <c r="M284">
        <v>265</v>
      </c>
      <c r="N284">
        <v>280</v>
      </c>
      <c r="O284">
        <v>298</v>
      </c>
      <c r="P284">
        <v>277</v>
      </c>
      <c r="Q284">
        <v>293</v>
      </c>
      <c r="R284">
        <v>299</v>
      </c>
      <c r="S284">
        <v>265</v>
      </c>
      <c r="T284">
        <v>264</v>
      </c>
      <c r="U284">
        <v>258</v>
      </c>
      <c r="V284">
        <v>247</v>
      </c>
    </row>
    <row r="285" spans="10:22" ht="15">
      <c r="J285" t="s">
        <v>32</v>
      </c>
      <c r="K285">
        <v>353</v>
      </c>
      <c r="L285">
        <v>301</v>
      </c>
      <c r="M285">
        <v>290</v>
      </c>
      <c r="N285">
        <v>287</v>
      </c>
      <c r="O285">
        <v>246</v>
      </c>
      <c r="P285">
        <v>244</v>
      </c>
      <c r="Q285">
        <v>289</v>
      </c>
      <c r="R285">
        <v>345</v>
      </c>
      <c r="S285">
        <v>264</v>
      </c>
      <c r="T285">
        <v>335</v>
      </c>
      <c r="U285">
        <v>395</v>
      </c>
      <c r="V285">
        <v>363</v>
      </c>
    </row>
    <row r="286" spans="10:22" ht="15">
      <c r="J286" t="s">
        <v>33</v>
      </c>
      <c r="K286">
        <v>170</v>
      </c>
      <c r="L286">
        <v>135</v>
      </c>
      <c r="M286">
        <v>172</v>
      </c>
      <c r="N286">
        <v>235</v>
      </c>
      <c r="O286">
        <v>257</v>
      </c>
      <c r="P286">
        <v>259</v>
      </c>
      <c r="Q286">
        <v>288</v>
      </c>
      <c r="R286">
        <v>292</v>
      </c>
      <c r="S286">
        <v>266</v>
      </c>
      <c r="T286">
        <v>309</v>
      </c>
      <c r="U286">
        <v>355</v>
      </c>
      <c r="V286">
        <v>313</v>
      </c>
    </row>
    <row r="287" spans="10:33" ht="15">
      <c r="J287" t="s">
        <v>54</v>
      </c>
      <c r="K287">
        <v>270</v>
      </c>
      <c r="L287">
        <v>244</v>
      </c>
      <c r="M287">
        <v>255</v>
      </c>
      <c r="N287">
        <v>285</v>
      </c>
      <c r="O287">
        <v>290</v>
      </c>
      <c r="P287">
        <v>292</v>
      </c>
      <c r="Q287">
        <v>313</v>
      </c>
      <c r="R287">
        <v>336</v>
      </c>
      <c r="S287">
        <v>287</v>
      </c>
      <c r="T287">
        <v>313</v>
      </c>
      <c r="U287">
        <v>335</v>
      </c>
      <c r="V287">
        <v>302</v>
      </c>
      <c r="AG287" t="s">
        <v>70</v>
      </c>
    </row>
  </sheetData>
  <sheetProtection selectLockedCells="1" selectUnlockedCells="1"/>
  <mergeCells count="5">
    <mergeCell ref="B5:B6"/>
    <mergeCell ref="Q5:V5"/>
    <mergeCell ref="B22:B23"/>
    <mergeCell ref="Q22:V22"/>
    <mergeCell ref="B36:B37"/>
  </mergeCells>
  <printOptions/>
  <pageMargins left="0" right="0" top="0.7875" bottom="0.7875" header="0.5118055555555555" footer="0.31527777777777777"/>
  <pageSetup horizontalDpi="300" verticalDpi="300" orientation="landscape" paperSize="9" scale="98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workbookViewId="0" topLeftCell="A1">
      <pane xSplit="2" ySplit="2" topLeftCell="L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A2" sqref="A2"/>
    </sheetView>
  </sheetViews>
  <sheetFormatPr defaultColWidth="11.421875" defaultRowHeight="15"/>
  <sheetData>
    <row r="2" spans="3:14" ht="15"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</row>
    <row r="3" spans="1:14" ht="15">
      <c r="A3" t="s">
        <v>25</v>
      </c>
      <c r="B3" s="2" t="s">
        <v>45</v>
      </c>
      <c r="C3" s="20">
        <v>11</v>
      </c>
      <c r="D3" s="20">
        <v>0</v>
      </c>
      <c r="E3" s="20">
        <v>0</v>
      </c>
      <c r="F3" s="20">
        <v>0</v>
      </c>
      <c r="G3" s="20">
        <v>0</v>
      </c>
      <c r="H3" s="20">
        <v>2</v>
      </c>
      <c r="I3" s="20">
        <v>0</v>
      </c>
      <c r="J3" s="20">
        <v>2</v>
      </c>
      <c r="K3" s="20">
        <v>1</v>
      </c>
      <c r="L3" s="20">
        <v>3</v>
      </c>
      <c r="M3" s="20">
        <v>4</v>
      </c>
      <c r="N3" s="20">
        <v>0</v>
      </c>
    </row>
    <row r="4" spans="2:14" ht="15">
      <c r="B4" s="2" t="s">
        <v>46</v>
      </c>
      <c r="C4" s="20">
        <v>614</v>
      </c>
      <c r="D4" s="20">
        <v>66</v>
      </c>
      <c r="E4" s="20">
        <v>78</v>
      </c>
      <c r="F4" s="20">
        <v>55</v>
      </c>
      <c r="G4" s="20">
        <v>63</v>
      </c>
      <c r="H4" s="20">
        <v>59</v>
      </c>
      <c r="I4" s="20">
        <v>69</v>
      </c>
      <c r="J4" s="20">
        <v>76</v>
      </c>
      <c r="K4" s="20">
        <v>106</v>
      </c>
      <c r="L4" s="20">
        <v>95</v>
      </c>
      <c r="M4" s="20">
        <v>123</v>
      </c>
      <c r="N4" s="20">
        <v>105</v>
      </c>
    </row>
    <row r="5" spans="2:14" ht="15">
      <c r="B5" s="2" t="s">
        <v>48</v>
      </c>
      <c r="C5" s="20">
        <v>754</v>
      </c>
      <c r="D5" s="20">
        <v>103</v>
      </c>
      <c r="E5" s="20">
        <v>117</v>
      </c>
      <c r="F5" s="20">
        <v>135</v>
      </c>
      <c r="G5" s="20">
        <v>113</v>
      </c>
      <c r="H5" s="20">
        <v>143</v>
      </c>
      <c r="I5" s="20">
        <v>141</v>
      </c>
      <c r="J5" s="20">
        <v>160</v>
      </c>
      <c r="K5" s="20">
        <v>130</v>
      </c>
      <c r="L5" s="20">
        <v>165</v>
      </c>
      <c r="M5" s="20">
        <v>176</v>
      </c>
      <c r="N5" s="20">
        <v>136</v>
      </c>
    </row>
    <row r="6" spans="2:14" ht="15">
      <c r="B6" s="2" t="s">
        <v>49</v>
      </c>
      <c r="C6" s="20">
        <v>575</v>
      </c>
      <c r="D6" s="20">
        <v>56</v>
      </c>
      <c r="E6" s="20">
        <v>65</v>
      </c>
      <c r="F6" s="20">
        <v>76</v>
      </c>
      <c r="G6" s="20">
        <v>91</v>
      </c>
      <c r="H6" s="20">
        <v>95</v>
      </c>
      <c r="I6" s="20">
        <v>79</v>
      </c>
      <c r="J6" s="20">
        <v>102</v>
      </c>
      <c r="K6" s="20">
        <v>134</v>
      </c>
      <c r="L6" s="20">
        <v>200</v>
      </c>
      <c r="M6" s="20">
        <v>265</v>
      </c>
      <c r="N6" s="20">
        <v>248</v>
      </c>
    </row>
    <row r="7" spans="2:14" ht="15">
      <c r="B7" s="2" t="s">
        <v>50</v>
      </c>
      <c r="C7" s="20">
        <v>1954</v>
      </c>
      <c r="D7" s="20">
        <v>225</v>
      </c>
      <c r="E7" s="20">
        <v>260</v>
      </c>
      <c r="F7" s="20">
        <v>266</v>
      </c>
      <c r="G7" s="20">
        <v>267</v>
      </c>
      <c r="H7" s="20">
        <v>299</v>
      </c>
      <c r="I7" s="20">
        <v>289</v>
      </c>
      <c r="J7" s="20">
        <v>340</v>
      </c>
      <c r="K7" s="20">
        <v>371</v>
      </c>
      <c r="L7" s="20">
        <v>463</v>
      </c>
      <c r="M7" s="20">
        <v>568</v>
      </c>
      <c r="N7" s="20">
        <v>489</v>
      </c>
    </row>
    <row r="8" spans="1:14" ht="15">
      <c r="A8" t="s">
        <v>26</v>
      </c>
      <c r="B8" s="2" t="s">
        <v>45</v>
      </c>
      <c r="C8" s="20">
        <v>20</v>
      </c>
      <c r="D8" s="20">
        <v>16</v>
      </c>
      <c r="E8" s="20">
        <v>15</v>
      </c>
      <c r="F8" s="20">
        <v>12</v>
      </c>
      <c r="G8" s="20">
        <v>11</v>
      </c>
      <c r="H8" s="20">
        <v>13</v>
      </c>
      <c r="I8" s="20">
        <v>19</v>
      </c>
      <c r="J8" s="20">
        <v>16</v>
      </c>
      <c r="K8" s="20">
        <v>28</v>
      </c>
      <c r="L8" s="20">
        <v>16</v>
      </c>
      <c r="M8" s="20">
        <v>12</v>
      </c>
      <c r="N8" s="20">
        <v>7</v>
      </c>
    </row>
    <row r="9" spans="2:14" ht="15">
      <c r="B9" s="2" t="s">
        <v>46</v>
      </c>
      <c r="C9" s="20">
        <v>570</v>
      </c>
      <c r="D9" s="20">
        <v>641</v>
      </c>
      <c r="E9" s="20">
        <v>736</v>
      </c>
      <c r="F9" s="20">
        <v>694</v>
      </c>
      <c r="G9" s="20">
        <v>718</v>
      </c>
      <c r="H9" s="20">
        <v>697</v>
      </c>
      <c r="I9" s="20">
        <v>526</v>
      </c>
      <c r="J9" s="20">
        <v>647</v>
      </c>
      <c r="K9" s="20">
        <v>624</v>
      </c>
      <c r="L9" s="20">
        <v>703</v>
      </c>
      <c r="M9" s="20">
        <v>658</v>
      </c>
      <c r="N9" s="20">
        <v>562</v>
      </c>
    </row>
    <row r="10" spans="2:14" ht="15">
      <c r="B10" s="2" t="s">
        <v>48</v>
      </c>
      <c r="C10" s="20">
        <v>2744</v>
      </c>
      <c r="D10" s="20">
        <v>2254</v>
      </c>
      <c r="E10" s="20">
        <v>2232</v>
      </c>
      <c r="F10" s="20">
        <v>2205</v>
      </c>
      <c r="G10" s="20">
        <v>2240</v>
      </c>
      <c r="H10" s="20">
        <v>2141</v>
      </c>
      <c r="I10" s="20">
        <v>2329</v>
      </c>
      <c r="J10" s="20">
        <v>2714</v>
      </c>
      <c r="K10" s="20">
        <v>2393</v>
      </c>
      <c r="L10" s="20">
        <v>2628</v>
      </c>
      <c r="M10" s="20">
        <v>2747</v>
      </c>
      <c r="N10" s="20">
        <v>2443</v>
      </c>
    </row>
    <row r="11" spans="2:14" ht="15">
      <c r="B11" s="2" t="s">
        <v>49</v>
      </c>
      <c r="C11" s="20">
        <v>2328</v>
      </c>
      <c r="D11" s="20">
        <v>3189</v>
      </c>
      <c r="E11" s="20">
        <v>3232</v>
      </c>
      <c r="F11" s="20">
        <v>3472</v>
      </c>
      <c r="G11" s="20">
        <v>3769</v>
      </c>
      <c r="H11" s="20">
        <v>3579</v>
      </c>
      <c r="I11" s="20">
        <v>3336</v>
      </c>
      <c r="J11" s="20">
        <v>3927</v>
      </c>
      <c r="K11" s="20">
        <v>4926</v>
      </c>
      <c r="L11" s="20">
        <v>5553</v>
      </c>
      <c r="M11" s="20">
        <v>3914</v>
      </c>
      <c r="N11" s="20">
        <v>3872</v>
      </c>
    </row>
    <row r="12" spans="2:14" ht="15">
      <c r="B12" s="2" t="s">
        <v>50</v>
      </c>
      <c r="C12" s="20">
        <v>5662</v>
      </c>
      <c r="D12" s="20">
        <v>6100</v>
      </c>
      <c r="E12" s="20">
        <v>6215</v>
      </c>
      <c r="F12" s="20">
        <v>6383</v>
      </c>
      <c r="G12" s="20">
        <v>6738</v>
      </c>
      <c r="H12" s="20">
        <v>6430</v>
      </c>
      <c r="I12" s="20">
        <v>6210</v>
      </c>
      <c r="J12" s="20">
        <v>7304</v>
      </c>
      <c r="K12" s="20">
        <v>7971</v>
      </c>
      <c r="L12" s="20">
        <v>8900</v>
      </c>
      <c r="M12" s="20">
        <v>7331</v>
      </c>
      <c r="N12" s="20">
        <v>6884</v>
      </c>
    </row>
    <row r="13" spans="1:14" ht="15">
      <c r="A13" t="s">
        <v>27</v>
      </c>
      <c r="B13" s="2" t="s">
        <v>45</v>
      </c>
      <c r="C13" s="20">
        <v>16</v>
      </c>
      <c r="D13" s="20">
        <v>25</v>
      </c>
      <c r="E13" s="20">
        <v>10</v>
      </c>
      <c r="F13" s="20">
        <v>12</v>
      </c>
      <c r="G13" s="20">
        <v>18</v>
      </c>
      <c r="H13" s="20">
        <v>14</v>
      </c>
      <c r="I13" s="20">
        <v>22</v>
      </c>
      <c r="J13" s="20">
        <v>31</v>
      </c>
      <c r="K13" s="20">
        <v>16</v>
      </c>
      <c r="L13" s="20">
        <v>26</v>
      </c>
      <c r="M13" s="20">
        <v>34</v>
      </c>
      <c r="N13" s="20">
        <v>34</v>
      </c>
    </row>
    <row r="14" spans="2:14" ht="15">
      <c r="B14" s="2" t="s">
        <v>46</v>
      </c>
      <c r="C14" s="20">
        <v>1928</v>
      </c>
      <c r="D14" s="20">
        <v>2280</v>
      </c>
      <c r="E14" s="20">
        <v>2126</v>
      </c>
      <c r="F14" s="20">
        <v>2197</v>
      </c>
      <c r="G14" s="20">
        <v>2251</v>
      </c>
      <c r="H14" s="20">
        <v>2522</v>
      </c>
      <c r="I14" s="20">
        <v>2445</v>
      </c>
      <c r="J14" s="20">
        <v>2575</v>
      </c>
      <c r="K14" s="20">
        <v>2254</v>
      </c>
      <c r="L14" s="20">
        <v>2720</v>
      </c>
      <c r="M14" s="20">
        <v>3323</v>
      </c>
      <c r="N14" s="20">
        <v>3424</v>
      </c>
    </row>
    <row r="15" spans="2:14" ht="15">
      <c r="B15" s="2" t="s">
        <v>48</v>
      </c>
      <c r="C15" s="20">
        <v>5462</v>
      </c>
      <c r="D15" s="20">
        <v>4769</v>
      </c>
      <c r="E15" s="20">
        <v>4334</v>
      </c>
      <c r="F15" s="20">
        <v>4242</v>
      </c>
      <c r="G15" s="20">
        <v>4785</v>
      </c>
      <c r="H15" s="20">
        <v>4702</v>
      </c>
      <c r="I15" s="20">
        <v>5161</v>
      </c>
      <c r="J15" s="20">
        <v>5967</v>
      </c>
      <c r="K15" s="20">
        <v>5203</v>
      </c>
      <c r="L15" s="20">
        <v>4417</v>
      </c>
      <c r="M15" s="20">
        <v>4523</v>
      </c>
      <c r="N15" s="20">
        <v>4234</v>
      </c>
    </row>
    <row r="16" spans="2:14" ht="15">
      <c r="B16" s="2" t="s">
        <v>49</v>
      </c>
      <c r="C16" s="20">
        <v>3146</v>
      </c>
      <c r="D16" s="20">
        <v>3444</v>
      </c>
      <c r="E16" s="20">
        <v>3991</v>
      </c>
      <c r="F16" s="20">
        <v>4125</v>
      </c>
      <c r="G16" s="20">
        <v>5336</v>
      </c>
      <c r="H16" s="20">
        <v>5323</v>
      </c>
      <c r="I16" s="20">
        <v>5390</v>
      </c>
      <c r="J16" s="20">
        <v>5742</v>
      </c>
      <c r="K16" s="20">
        <v>6659</v>
      </c>
      <c r="L16" s="20">
        <v>6951</v>
      </c>
      <c r="M16" s="20">
        <v>7263</v>
      </c>
      <c r="N16" s="20">
        <v>7138</v>
      </c>
    </row>
    <row r="17" spans="2:14" ht="15">
      <c r="B17" s="2" t="s">
        <v>50</v>
      </c>
      <c r="C17" s="20">
        <v>10552</v>
      </c>
      <c r="D17" s="20">
        <v>10518</v>
      </c>
      <c r="E17" s="20">
        <v>10461</v>
      </c>
      <c r="F17" s="20">
        <v>10576</v>
      </c>
      <c r="G17" s="20">
        <v>12390</v>
      </c>
      <c r="H17" s="20">
        <v>12561</v>
      </c>
      <c r="I17" s="20">
        <v>13018</v>
      </c>
      <c r="J17" s="20">
        <v>14315</v>
      </c>
      <c r="K17" s="20">
        <v>14132</v>
      </c>
      <c r="L17" s="20">
        <v>14114</v>
      </c>
      <c r="M17" s="20">
        <v>15143</v>
      </c>
      <c r="N17" s="20">
        <v>14830</v>
      </c>
    </row>
    <row r="18" spans="1:14" ht="15">
      <c r="A18" t="s">
        <v>28</v>
      </c>
      <c r="B18" s="2" t="s">
        <v>45</v>
      </c>
      <c r="C18" s="21">
        <v>201</v>
      </c>
      <c r="D18" s="21">
        <v>240</v>
      </c>
      <c r="E18" s="21">
        <v>275</v>
      </c>
      <c r="F18" s="21">
        <v>347</v>
      </c>
      <c r="G18" s="21">
        <v>226</v>
      </c>
      <c r="H18" s="21">
        <v>54</v>
      </c>
      <c r="I18" s="21">
        <v>47</v>
      </c>
      <c r="J18" s="21">
        <v>58</v>
      </c>
      <c r="K18" s="21">
        <v>50</v>
      </c>
      <c r="L18" s="21">
        <v>47</v>
      </c>
      <c r="M18" s="21">
        <v>65</v>
      </c>
      <c r="N18" s="21">
        <v>46</v>
      </c>
    </row>
    <row r="19" spans="2:14" ht="15">
      <c r="B19" s="2" t="s">
        <v>46</v>
      </c>
      <c r="C19" s="21">
        <v>2473</v>
      </c>
      <c r="D19" s="21">
        <v>3068</v>
      </c>
      <c r="E19" s="21">
        <v>4087</v>
      </c>
      <c r="F19" s="21">
        <v>4389</v>
      </c>
      <c r="G19" s="21">
        <v>2636</v>
      </c>
      <c r="H19" s="21">
        <v>2628</v>
      </c>
      <c r="I19" s="21">
        <v>1830</v>
      </c>
      <c r="J19" s="21">
        <v>1754</v>
      </c>
      <c r="K19" s="21">
        <v>1877</v>
      </c>
      <c r="L19" s="21">
        <v>2298</v>
      </c>
      <c r="M19" s="21">
        <v>1659</v>
      </c>
      <c r="N19" s="21">
        <v>1716</v>
      </c>
    </row>
    <row r="20" spans="2:14" ht="15">
      <c r="B20" s="2" t="s">
        <v>48</v>
      </c>
      <c r="C20" s="21">
        <v>4810</v>
      </c>
      <c r="D20" s="21">
        <v>4581</v>
      </c>
      <c r="E20" s="21">
        <v>3988</v>
      </c>
      <c r="F20" s="21">
        <v>3738</v>
      </c>
      <c r="G20" s="21">
        <v>3445</v>
      </c>
      <c r="H20" s="21">
        <v>3429</v>
      </c>
      <c r="I20" s="21">
        <v>3506</v>
      </c>
      <c r="J20" s="21">
        <v>3923</v>
      </c>
      <c r="K20" s="21">
        <v>3821</v>
      </c>
      <c r="L20" s="21">
        <v>3983</v>
      </c>
      <c r="M20" s="21">
        <v>4151</v>
      </c>
      <c r="N20" s="21">
        <v>4352</v>
      </c>
    </row>
    <row r="21" spans="2:14" ht="15">
      <c r="B21" s="2" t="s">
        <v>49</v>
      </c>
      <c r="C21" s="21">
        <v>4571</v>
      </c>
      <c r="D21" s="21">
        <v>5667</v>
      </c>
      <c r="E21" s="21">
        <v>5796</v>
      </c>
      <c r="F21" s="21">
        <v>7147</v>
      </c>
      <c r="G21" s="21">
        <v>8034</v>
      </c>
      <c r="H21" s="21">
        <v>8142</v>
      </c>
      <c r="I21" s="21">
        <v>7897</v>
      </c>
      <c r="J21" s="21">
        <v>8478</v>
      </c>
      <c r="K21" s="21">
        <v>10310</v>
      </c>
      <c r="L21" s="21">
        <v>10404</v>
      </c>
      <c r="M21" s="21">
        <v>9683</v>
      </c>
      <c r="N21" s="21">
        <v>9489</v>
      </c>
    </row>
    <row r="22" spans="2:14" ht="15">
      <c r="B22" s="2" t="s">
        <v>50</v>
      </c>
      <c r="C22" s="21">
        <v>12055</v>
      </c>
      <c r="D22" s="21">
        <v>13556</v>
      </c>
      <c r="E22" s="21">
        <v>14146</v>
      </c>
      <c r="F22" s="21">
        <v>15621</v>
      </c>
      <c r="G22" s="21">
        <v>14341</v>
      </c>
      <c r="H22" s="21">
        <v>14253</v>
      </c>
      <c r="I22" s="21">
        <v>13280</v>
      </c>
      <c r="J22" s="21">
        <v>14213</v>
      </c>
      <c r="K22" s="21">
        <v>16058</v>
      </c>
      <c r="L22" s="21">
        <v>16732</v>
      </c>
      <c r="M22" s="21">
        <v>15558</v>
      </c>
      <c r="N22" s="21">
        <v>15603</v>
      </c>
    </row>
    <row r="23" spans="1:14" ht="15">
      <c r="A23" t="s">
        <v>29</v>
      </c>
      <c r="B23" s="2" t="s">
        <v>45</v>
      </c>
      <c r="C23" s="21">
        <v>0</v>
      </c>
      <c r="D23" s="21">
        <v>10</v>
      </c>
      <c r="E23" s="21">
        <v>8</v>
      </c>
      <c r="F23" s="21">
        <v>12</v>
      </c>
      <c r="G23" s="21">
        <v>15</v>
      </c>
      <c r="H23" s="21">
        <v>6</v>
      </c>
      <c r="I23" s="21">
        <v>6</v>
      </c>
      <c r="J23" s="21">
        <v>3</v>
      </c>
      <c r="K23" s="21">
        <v>12</v>
      </c>
      <c r="L23" s="21">
        <v>4</v>
      </c>
      <c r="M23" s="21">
        <v>17</v>
      </c>
      <c r="N23" s="21">
        <v>18</v>
      </c>
    </row>
    <row r="24" spans="2:14" ht="15">
      <c r="B24" s="2" t="s">
        <v>46</v>
      </c>
      <c r="C24" s="21">
        <v>72</v>
      </c>
      <c r="D24" s="21">
        <v>855</v>
      </c>
      <c r="E24" s="21">
        <v>1138</v>
      </c>
      <c r="F24" s="21">
        <v>1503</v>
      </c>
      <c r="G24" s="21">
        <v>1524</v>
      </c>
      <c r="H24" s="21">
        <v>1397</v>
      </c>
      <c r="I24" s="21">
        <v>1246</v>
      </c>
      <c r="J24" s="21">
        <v>898</v>
      </c>
      <c r="K24" s="21">
        <v>1243</v>
      </c>
      <c r="L24" s="21">
        <v>1443</v>
      </c>
      <c r="M24" s="21">
        <v>1274</v>
      </c>
      <c r="N24" s="21">
        <v>1279</v>
      </c>
    </row>
    <row r="25" spans="2:14" ht="15">
      <c r="B25" s="2" t="s">
        <v>48</v>
      </c>
      <c r="C25" s="15">
        <v>166</v>
      </c>
      <c r="D25" s="15">
        <v>1956</v>
      </c>
      <c r="E25" s="15">
        <v>1855</v>
      </c>
      <c r="F25" s="15">
        <v>1893</v>
      </c>
      <c r="G25" s="15">
        <v>1655</v>
      </c>
      <c r="H25" s="15">
        <v>1472</v>
      </c>
      <c r="I25" s="15">
        <v>1375</v>
      </c>
      <c r="J25" s="15">
        <v>1482</v>
      </c>
      <c r="K25" s="15">
        <v>1568</v>
      </c>
      <c r="L25" s="15">
        <v>1632</v>
      </c>
      <c r="M25" s="15">
        <v>1671</v>
      </c>
      <c r="N25" s="15">
        <v>1517</v>
      </c>
    </row>
    <row r="26" spans="2:14" ht="15">
      <c r="B26" s="2" t="s">
        <v>49</v>
      </c>
      <c r="C26" s="15">
        <v>80</v>
      </c>
      <c r="D26" s="15">
        <v>1084</v>
      </c>
      <c r="E26" s="15">
        <v>1145</v>
      </c>
      <c r="F26" s="15">
        <v>1751</v>
      </c>
      <c r="G26" s="15">
        <v>1943</v>
      </c>
      <c r="H26" s="15">
        <v>1809</v>
      </c>
      <c r="I26" s="15">
        <v>1506</v>
      </c>
      <c r="J26" s="15">
        <v>1488</v>
      </c>
      <c r="K26" s="15">
        <v>2434</v>
      </c>
      <c r="L26" s="15">
        <v>2346</v>
      </c>
      <c r="M26" s="15">
        <v>2536</v>
      </c>
      <c r="N26" s="15">
        <v>2291</v>
      </c>
    </row>
    <row r="27" spans="2:14" ht="15">
      <c r="B27" s="2" t="s">
        <v>50</v>
      </c>
      <c r="C27" s="15">
        <v>318</v>
      </c>
      <c r="D27" s="15">
        <v>3905</v>
      </c>
      <c r="E27" s="15">
        <v>4146</v>
      </c>
      <c r="F27" s="15">
        <v>5159</v>
      </c>
      <c r="G27" s="15">
        <v>5137</v>
      </c>
      <c r="H27" s="15">
        <v>4684</v>
      </c>
      <c r="I27" s="15">
        <v>4133</v>
      </c>
      <c r="J27" s="15">
        <v>3871</v>
      </c>
      <c r="K27" s="15">
        <v>5257</v>
      </c>
      <c r="L27" s="15">
        <v>5425</v>
      </c>
      <c r="M27" s="15">
        <v>5498</v>
      </c>
      <c r="N27" s="15">
        <v>5105</v>
      </c>
    </row>
    <row r="28" spans="1:14" ht="15">
      <c r="A28" t="s">
        <v>30</v>
      </c>
      <c r="B28" s="2" t="s">
        <v>45</v>
      </c>
      <c r="C28" s="15">
        <v>36</v>
      </c>
      <c r="D28" s="15">
        <v>23</v>
      </c>
      <c r="E28" s="15">
        <v>32</v>
      </c>
      <c r="F28" s="15">
        <v>23</v>
      </c>
      <c r="G28" s="15">
        <v>97</v>
      </c>
      <c r="H28" s="15">
        <v>213</v>
      </c>
      <c r="I28" s="15">
        <v>104</v>
      </c>
      <c r="J28" s="15">
        <v>22</v>
      </c>
      <c r="K28" s="15">
        <v>21</v>
      </c>
      <c r="L28" s="15">
        <v>29</v>
      </c>
      <c r="M28" s="15">
        <v>49</v>
      </c>
      <c r="N28" s="15">
        <v>28</v>
      </c>
    </row>
    <row r="29" spans="2:14" ht="15">
      <c r="B29" s="2" t="s">
        <v>46</v>
      </c>
      <c r="C29" s="15">
        <v>1442</v>
      </c>
      <c r="D29" s="15">
        <v>1471</v>
      </c>
      <c r="E29" s="15">
        <v>1539</v>
      </c>
      <c r="F29" s="15">
        <v>1372</v>
      </c>
      <c r="G29" s="15">
        <v>1488</v>
      </c>
      <c r="H29" s="15">
        <v>1635</v>
      </c>
      <c r="I29" s="15">
        <v>1220</v>
      </c>
      <c r="J29" s="15">
        <v>1245</v>
      </c>
      <c r="K29" s="15">
        <v>1488</v>
      </c>
      <c r="L29" s="15">
        <v>1939</v>
      </c>
      <c r="M29" s="15">
        <v>2475</v>
      </c>
      <c r="N29" s="15">
        <v>1862</v>
      </c>
    </row>
    <row r="30" spans="2:14" ht="15">
      <c r="B30" s="2" t="s">
        <v>48</v>
      </c>
      <c r="C30" s="15">
        <v>5796</v>
      </c>
      <c r="D30" s="15">
        <v>5830</v>
      </c>
      <c r="E30" s="15">
        <v>5722</v>
      </c>
      <c r="F30" s="15">
        <v>5603</v>
      </c>
      <c r="G30" s="15">
        <v>5440</v>
      </c>
      <c r="H30" s="15">
        <v>5595</v>
      </c>
      <c r="I30" s="15">
        <v>5584</v>
      </c>
      <c r="J30" s="15">
        <v>6021</v>
      </c>
      <c r="K30" s="15">
        <v>4649</v>
      </c>
      <c r="L30" s="15">
        <v>5177</v>
      </c>
      <c r="M30" s="15">
        <v>5276</v>
      </c>
      <c r="N30" s="15">
        <v>4766</v>
      </c>
    </row>
    <row r="31" spans="2:14" ht="15">
      <c r="B31" s="2" t="s">
        <v>49</v>
      </c>
      <c r="C31" s="15">
        <v>3234</v>
      </c>
      <c r="D31" s="15">
        <v>4040</v>
      </c>
      <c r="E31" s="15">
        <v>4317</v>
      </c>
      <c r="F31" s="15">
        <v>4330</v>
      </c>
      <c r="G31" s="15">
        <v>5861</v>
      </c>
      <c r="H31" s="15">
        <v>5714</v>
      </c>
      <c r="I31" s="15">
        <v>5918</v>
      </c>
      <c r="J31" s="15">
        <v>5638</v>
      </c>
      <c r="K31" s="15">
        <v>6440</v>
      </c>
      <c r="L31" s="15">
        <v>5724</v>
      </c>
      <c r="M31" s="15">
        <v>3915</v>
      </c>
      <c r="N31" s="15">
        <v>3517</v>
      </c>
    </row>
    <row r="32" spans="2:14" ht="15">
      <c r="B32" s="2" t="s">
        <v>50</v>
      </c>
      <c r="C32" s="15">
        <v>10508</v>
      </c>
      <c r="D32" s="15">
        <v>11364</v>
      </c>
      <c r="E32" s="15">
        <v>11610</v>
      </c>
      <c r="F32" s="15">
        <v>11328</v>
      </c>
      <c r="G32" s="15">
        <v>12886</v>
      </c>
      <c r="H32" s="15">
        <v>13157</v>
      </c>
      <c r="I32" s="15">
        <v>12826</v>
      </c>
      <c r="J32" s="15">
        <v>12926</v>
      </c>
      <c r="K32" s="15">
        <v>12598</v>
      </c>
      <c r="L32" s="15">
        <v>12869</v>
      </c>
      <c r="M32" s="15">
        <v>11715</v>
      </c>
      <c r="N32" s="15">
        <v>10173</v>
      </c>
    </row>
    <row r="33" spans="1:14" ht="15">
      <c r="A33" t="s">
        <v>31</v>
      </c>
      <c r="B33" s="2" t="s">
        <v>45</v>
      </c>
      <c r="C33" s="15">
        <v>15</v>
      </c>
      <c r="D33" s="15">
        <v>20</v>
      </c>
      <c r="E33" s="15">
        <v>14</v>
      </c>
      <c r="F33" s="15">
        <v>18</v>
      </c>
      <c r="G33" s="15">
        <v>16</v>
      </c>
      <c r="H33" s="15">
        <v>5</v>
      </c>
      <c r="I33" s="15">
        <v>11</v>
      </c>
      <c r="J33" s="15">
        <v>10</v>
      </c>
      <c r="K33" s="15">
        <v>14</v>
      </c>
      <c r="L33" s="15">
        <v>15</v>
      </c>
      <c r="M33" s="15">
        <v>15</v>
      </c>
      <c r="N33" s="15">
        <v>10</v>
      </c>
    </row>
    <row r="34" spans="2:14" ht="15">
      <c r="B34" s="2" t="s">
        <v>46</v>
      </c>
      <c r="C34" s="15">
        <v>739</v>
      </c>
      <c r="D34" s="15">
        <v>854</v>
      </c>
      <c r="E34" s="17">
        <v>1011</v>
      </c>
      <c r="F34" s="15">
        <v>1029</v>
      </c>
      <c r="G34" s="15">
        <v>1092</v>
      </c>
      <c r="H34" s="15">
        <v>847</v>
      </c>
      <c r="I34" s="15">
        <v>817</v>
      </c>
      <c r="J34" s="15">
        <v>789</v>
      </c>
      <c r="K34" s="15">
        <v>824</v>
      </c>
      <c r="L34" s="15">
        <v>1025</v>
      </c>
      <c r="M34" s="15">
        <v>1033</v>
      </c>
      <c r="N34" s="15">
        <v>774</v>
      </c>
    </row>
    <row r="35" spans="2:14" ht="15">
      <c r="B35" s="2" t="s">
        <v>48</v>
      </c>
      <c r="C35" s="15">
        <v>2524</v>
      </c>
      <c r="D35" s="15">
        <v>2100</v>
      </c>
      <c r="E35" s="15">
        <v>2131</v>
      </c>
      <c r="F35" s="15">
        <v>2249</v>
      </c>
      <c r="G35" s="15">
        <v>2290</v>
      </c>
      <c r="H35" s="15">
        <v>2142</v>
      </c>
      <c r="I35" s="15">
        <v>2186</v>
      </c>
      <c r="J35" s="15">
        <v>2222</v>
      </c>
      <c r="K35" s="15">
        <v>2115</v>
      </c>
      <c r="L35" s="15">
        <v>2380</v>
      </c>
      <c r="M35" s="15">
        <v>2421</v>
      </c>
      <c r="N35" s="15">
        <v>2407</v>
      </c>
    </row>
    <row r="36" spans="2:14" ht="15">
      <c r="B36" s="2" t="s">
        <v>49</v>
      </c>
      <c r="C36" s="15">
        <v>1169</v>
      </c>
      <c r="D36" s="15">
        <v>1201</v>
      </c>
      <c r="E36" s="15">
        <v>1347</v>
      </c>
      <c r="F36" s="15">
        <v>1734</v>
      </c>
      <c r="G36" s="15">
        <v>2257</v>
      </c>
      <c r="H36" s="15">
        <v>2115</v>
      </c>
      <c r="I36" s="15">
        <v>2229</v>
      </c>
      <c r="J36" s="15">
        <v>2299</v>
      </c>
      <c r="K36" s="15">
        <v>2959</v>
      </c>
      <c r="L36" s="15">
        <v>2331</v>
      </c>
      <c r="M36" s="15">
        <v>1955</v>
      </c>
      <c r="N36" s="15">
        <v>2111</v>
      </c>
    </row>
    <row r="37" spans="2:14" ht="15">
      <c r="B37" s="2" t="s">
        <v>50</v>
      </c>
      <c r="C37" s="15">
        <v>4447</v>
      </c>
      <c r="D37" s="15">
        <v>4175</v>
      </c>
      <c r="E37" s="15">
        <v>4503</v>
      </c>
      <c r="F37" s="15">
        <v>5030</v>
      </c>
      <c r="G37" s="15">
        <v>5655</v>
      </c>
      <c r="H37" s="15">
        <v>5109</v>
      </c>
      <c r="I37" s="15">
        <v>5243</v>
      </c>
      <c r="J37" s="15">
        <v>5320</v>
      </c>
      <c r="K37" s="15">
        <v>5912</v>
      </c>
      <c r="L37" s="15">
        <v>5751</v>
      </c>
      <c r="M37" s="15">
        <v>5424</v>
      </c>
      <c r="N37" s="15">
        <v>5302</v>
      </c>
    </row>
    <row r="38" spans="1:14" ht="15">
      <c r="A38" t="s">
        <v>32</v>
      </c>
      <c r="B38" s="2" t="s">
        <v>45</v>
      </c>
      <c r="C38" s="15">
        <v>29</v>
      </c>
      <c r="D38" s="15">
        <v>0</v>
      </c>
      <c r="E38" s="15">
        <v>26</v>
      </c>
      <c r="F38" s="15">
        <v>18</v>
      </c>
      <c r="G38" s="15">
        <v>13</v>
      </c>
      <c r="H38" s="15">
        <v>16</v>
      </c>
      <c r="I38" s="15">
        <v>20</v>
      </c>
      <c r="J38" s="15">
        <v>25</v>
      </c>
      <c r="K38" s="15">
        <v>21</v>
      </c>
      <c r="L38" s="15">
        <v>39</v>
      </c>
      <c r="M38" s="15">
        <v>47</v>
      </c>
      <c r="N38" s="15">
        <v>27</v>
      </c>
    </row>
    <row r="39" spans="2:14" ht="15">
      <c r="B39" s="2" t="s">
        <v>46</v>
      </c>
      <c r="C39" s="15">
        <v>182</v>
      </c>
      <c r="D39" s="15">
        <v>26</v>
      </c>
      <c r="E39" s="15">
        <v>361</v>
      </c>
      <c r="F39" s="15">
        <v>425</v>
      </c>
      <c r="G39" s="15">
        <v>355</v>
      </c>
      <c r="H39" s="15">
        <v>301</v>
      </c>
      <c r="I39" s="15">
        <v>252</v>
      </c>
      <c r="J39" s="15">
        <v>374</v>
      </c>
      <c r="K39" s="15">
        <v>461</v>
      </c>
      <c r="L39" s="15">
        <v>672</v>
      </c>
      <c r="M39" s="15">
        <v>804</v>
      </c>
      <c r="N39" s="15">
        <v>737</v>
      </c>
    </row>
    <row r="40" spans="2:14" ht="15">
      <c r="B40" s="2" t="s">
        <v>48</v>
      </c>
      <c r="C40" s="15">
        <v>1986</v>
      </c>
      <c r="D40" s="15">
        <v>132</v>
      </c>
      <c r="E40" s="15">
        <v>1872</v>
      </c>
      <c r="F40" s="15">
        <v>1739</v>
      </c>
      <c r="G40" s="15">
        <v>1598</v>
      </c>
      <c r="H40" s="15">
        <v>1534</v>
      </c>
      <c r="I40" s="15">
        <v>1776</v>
      </c>
      <c r="J40" s="15">
        <v>1851</v>
      </c>
      <c r="K40" s="15">
        <v>1494</v>
      </c>
      <c r="L40" s="15">
        <v>1812</v>
      </c>
      <c r="M40" s="15">
        <v>2022</v>
      </c>
      <c r="N40" s="15">
        <v>1914</v>
      </c>
    </row>
    <row r="41" spans="2:14" ht="15">
      <c r="B41" s="2" t="s">
        <v>49</v>
      </c>
      <c r="C41" s="15">
        <v>231</v>
      </c>
      <c r="D41" s="15">
        <v>25</v>
      </c>
      <c r="E41" s="15">
        <v>460</v>
      </c>
      <c r="F41" s="15">
        <v>775</v>
      </c>
      <c r="G41" s="15">
        <v>840</v>
      </c>
      <c r="H41" s="15">
        <v>925</v>
      </c>
      <c r="I41" s="15">
        <v>987</v>
      </c>
      <c r="J41" s="15">
        <v>1223</v>
      </c>
      <c r="K41" s="15">
        <v>1492</v>
      </c>
      <c r="L41" s="15">
        <v>1746</v>
      </c>
      <c r="M41" s="15">
        <v>1478</v>
      </c>
      <c r="N41" s="15">
        <v>1377</v>
      </c>
    </row>
    <row r="42" spans="2:14" ht="15">
      <c r="B42" s="2" t="s">
        <v>50</v>
      </c>
      <c r="C42" s="15">
        <v>2428</v>
      </c>
      <c r="D42" s="15">
        <v>183</v>
      </c>
      <c r="E42" s="15">
        <v>2719</v>
      </c>
      <c r="F42" s="15">
        <v>2957</v>
      </c>
      <c r="G42" s="15">
        <v>2806</v>
      </c>
      <c r="H42" s="15">
        <v>2776</v>
      </c>
      <c r="I42" s="15">
        <v>3035</v>
      </c>
      <c r="J42" s="15">
        <v>3473</v>
      </c>
      <c r="K42" s="15">
        <v>3468</v>
      </c>
      <c r="L42" s="15">
        <v>4269</v>
      </c>
      <c r="M42" s="15">
        <v>4351</v>
      </c>
      <c r="N42" s="15">
        <v>4055</v>
      </c>
    </row>
    <row r="43" spans="1:14" ht="15">
      <c r="A43" t="s">
        <v>33</v>
      </c>
      <c r="B43" s="2" t="s">
        <v>45</v>
      </c>
      <c r="C43" s="15">
        <v>20</v>
      </c>
      <c r="D43" s="15">
        <v>11</v>
      </c>
      <c r="E43" s="22">
        <v>401</v>
      </c>
      <c r="F43" s="15">
        <v>34</v>
      </c>
      <c r="G43" s="15">
        <v>29</v>
      </c>
      <c r="H43" s="15">
        <v>26</v>
      </c>
      <c r="I43" s="15">
        <v>13</v>
      </c>
      <c r="J43" s="15">
        <v>30</v>
      </c>
      <c r="K43" s="15">
        <v>46</v>
      </c>
      <c r="L43" s="15">
        <v>49</v>
      </c>
      <c r="M43" s="15">
        <v>44</v>
      </c>
      <c r="N43" s="15">
        <v>37</v>
      </c>
    </row>
    <row r="44" spans="2:14" ht="15">
      <c r="B44" s="2" t="s">
        <v>46</v>
      </c>
      <c r="C44" s="15">
        <v>785</v>
      </c>
      <c r="D44" s="15">
        <v>631</v>
      </c>
      <c r="E44" s="22">
        <v>13055</v>
      </c>
      <c r="F44" s="15">
        <v>3261</v>
      </c>
      <c r="G44" s="15">
        <v>4892</v>
      </c>
      <c r="H44" s="15">
        <v>4662</v>
      </c>
      <c r="I44" s="15">
        <v>5205</v>
      </c>
      <c r="J44" s="15">
        <v>3783</v>
      </c>
      <c r="K44" s="15">
        <v>3627</v>
      </c>
      <c r="L44" s="15">
        <v>4097</v>
      </c>
      <c r="M44" s="15">
        <v>6442</v>
      </c>
      <c r="N44" s="15">
        <v>5457</v>
      </c>
    </row>
    <row r="45" spans="2:14" ht="15">
      <c r="B45" s="2" t="s">
        <v>48</v>
      </c>
      <c r="C45" s="15">
        <v>7597</v>
      </c>
      <c r="D45" s="15">
        <v>7199</v>
      </c>
      <c r="E45" s="22">
        <v>29868</v>
      </c>
      <c r="F45" s="15">
        <v>6518</v>
      </c>
      <c r="G45" s="15">
        <v>5911</v>
      </c>
      <c r="H45" s="15">
        <v>5709</v>
      </c>
      <c r="I45" s="15">
        <v>5849</v>
      </c>
      <c r="J45" s="15">
        <v>6010</v>
      </c>
      <c r="K45" s="15">
        <v>5227</v>
      </c>
      <c r="L45" s="15">
        <v>5229</v>
      </c>
      <c r="M45" s="15">
        <v>5611</v>
      </c>
      <c r="N45" s="15">
        <v>5235</v>
      </c>
    </row>
    <row r="46" spans="2:14" ht="15">
      <c r="B46" s="2" t="s">
        <v>49</v>
      </c>
      <c r="C46" s="15">
        <v>4128</v>
      </c>
      <c r="D46" s="15">
        <v>3666</v>
      </c>
      <c r="E46" s="22">
        <v>28515</v>
      </c>
      <c r="F46" s="15">
        <v>12876</v>
      </c>
      <c r="G46" s="15">
        <v>14637</v>
      </c>
      <c r="H46" s="15">
        <v>14844</v>
      </c>
      <c r="I46" s="15">
        <v>15151</v>
      </c>
      <c r="J46" s="15">
        <v>14917</v>
      </c>
      <c r="K46" s="15">
        <v>16593</v>
      </c>
      <c r="L46" s="15">
        <v>21499</v>
      </c>
      <c r="M46" s="15">
        <v>23698</v>
      </c>
      <c r="N46" s="15">
        <v>23364</v>
      </c>
    </row>
    <row r="47" spans="2:14" ht="15">
      <c r="B47" s="2" t="s">
        <v>50</v>
      </c>
      <c r="C47" s="15">
        <v>12530</v>
      </c>
      <c r="D47" s="15">
        <v>11507</v>
      </c>
      <c r="E47" s="22">
        <v>71839</v>
      </c>
      <c r="F47" s="15">
        <v>22689</v>
      </c>
      <c r="G47" s="15">
        <v>25469</v>
      </c>
      <c r="H47" s="15">
        <v>25241</v>
      </c>
      <c r="I47" s="15">
        <v>26218</v>
      </c>
      <c r="J47" s="15">
        <v>24740</v>
      </c>
      <c r="K47" s="15">
        <v>25493</v>
      </c>
      <c r="L47" s="15">
        <v>30874</v>
      </c>
      <c r="M47" s="15">
        <v>35795</v>
      </c>
      <c r="N47" s="15">
        <v>34093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2013-11-03T08:23:12Z</dcterms:modified>
  <cp:category/>
  <cp:version/>
  <cp:contentType/>
  <cp:contentStatus/>
  <cp:revision>1</cp:revision>
</cp:coreProperties>
</file>